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sv\共有フォルダ\410_上下水道課\020_業務係\03 下水道\010 公共下水道\【経営比較分析表】関係\R3(R2年度分)\"/>
    </mc:Choice>
  </mc:AlternateContent>
  <workbookProtection workbookAlgorithmName="SHA-512" workbookHashValue="lwNVpd5DRprY11Jc8RjJnay+DRk4RnaXJuRQn949IVo51r+nEzxfcZcr8ErrSDIeG6tbT7KWEjYQgJRuTbjH3Q==" workbookSaltValue="Lwc3NarCOKPOn4rHuoxjd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L8" i="4" s="1"/>
  <c r="R6" i="5"/>
  <c r="Q6" i="5"/>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B10" i="4"/>
  <c r="BB8" i="4"/>
  <c r="AT8" i="4"/>
  <c r="AD8" i="4"/>
  <c r="W8" i="4"/>
  <c r="P8" i="4"/>
  <c r="I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<sst xmlns="http://schemas.openxmlformats.org/spreadsheetml/2006/main" count="319" uniqueCount="118">
  <si>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</si>
  <si>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</si>
  <si>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</si>
  <si>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</si>
  <si>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</si>
  <si>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</si>
  <si>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</si>
  <si>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</si>
  <si>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</si>
  <si>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</si>
  <si>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</si>
  <si>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</si>
  <si>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</si>
  <si>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</si>
  <si>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</si>
  <si>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</si>
  <si>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</si>
  <si>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</si>
  <si>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</si>
  <si>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</si>
  <si>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</si>
  <si>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</si>
  <si>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</si>
  <si>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</si>
  <si>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</si>
  <si>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</si>
  <si>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</si>
  <si>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</si>
  <si>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</si>
  <si>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</si>
  <si>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</si>
  <si>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</si>
  <si>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</si>
  <si>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</si>
  <si>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</si>
  <si>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</si>
  <si>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</si>
  <si>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</si>
  <si>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</si>
  <si>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</si>
  <si>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</si>
  <si>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</si>
  <si>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</si>
  <si>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</si>
  <si>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</si>
  <si>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</si>
  <si>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</si>
  <si>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</si>
  <si>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</si>
  <si>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</si>
  <si>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</si>
  <si>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</si>
  <si>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</si>
  <si>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</si>
  <si>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</si>
  <si>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</si>
  <si>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</si>
  <si>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</si>
  <si>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</si>
  <si>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</si>
  <si>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</si>
  <si>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</si>
  <si>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</si>
  <si>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</si>
  <si>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</si>
  <si>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</si>
  <si>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</si>
  <si>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</si>
  <si>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</si>
  <si>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</si>
  <si>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</si>
  <si>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</si>
  <si>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</si>
  <si>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</si>
  <si>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</si>
  <si>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</si>
  <si>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</si>
  <si>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</si>
  <si>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</si>
  <si>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</si>
  <si>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</si>
  <si>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</si>
  <si>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</si>
  <si>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</si>
  <si>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</si>
  <si>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</si>
  <si>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</si>
  <si>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</si>
  <si>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</si>
  <si>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</si>
  <si>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</si>
  <si>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</si>
  <si>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</si>
  <si>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</si>
  <si>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</si>
  <si>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</si>
  <si>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</si>
  <si>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</si>
  <si>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</si>
  <si>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</si>
  <si>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</si>
  <si>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</si>
  <si>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</si>
  <si>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</si>
  <si>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</si>
  <si>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</si>
  <si>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</si>
  <si>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</si>
  <si>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</si>
  <si>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</si>
  <si>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</si>
  <si>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</si>
  <si>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</si>
  <si>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</si>
  <si>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</si>
  <si>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本市の下水道事業は財政面において「繰入金」という外部要因に大きく左右される状況下にある中、施設等の老朽化対策・長寿命化対策に係る費用は増加していくものと思われる。
人口減少や節水技術等の高まりによる「水需要」の減少により、下水道使用料収入の先行きも不透明であり、経営戦略の見直しも含め、下水道事業の抜本的見直しや繰入金収入のルール化・平準化に努めていく必要がある。
</t>
    <rPh sb="0" eb="2">
      <t>ホンシ</t>
    </rPh>
    <rPh sb="3" eb="6">
      <t>ゲスイドウ</t>
    </rPh>
    <rPh sb="6" eb="8">
      <t>ジギョウ</t>
    </rPh>
    <rPh sb="9" eb="12">
      <t>ザイセイメン</t>
    </rPh>
    <rPh sb="17" eb="19">
      <t>クリイレ</t>
    </rPh>
    <rPh sb="19" eb="20">
      <t>キン</t>
    </rPh>
    <rPh sb="24" eb="26">
      <t>ガイブ</t>
    </rPh>
    <rPh sb="26" eb="28">
      <t>ヨウイン</t>
    </rPh>
    <rPh sb="29" eb="30">
      <t>オオ</t>
    </rPh>
    <rPh sb="32" eb="34">
      <t>サユウ</t>
    </rPh>
    <rPh sb="37" eb="40">
      <t>ジョウキョウカ</t>
    </rPh>
    <rPh sb="43" eb="44">
      <t>ナカ</t>
    </rPh>
    <rPh sb="45" eb="47">
      <t>シセツ</t>
    </rPh>
    <rPh sb="47" eb="48">
      <t>トウ</t>
    </rPh>
    <rPh sb="49" eb="52">
      <t>ロウキュウカ</t>
    </rPh>
    <rPh sb="52" eb="54">
      <t>タイサク</t>
    </rPh>
    <rPh sb="55" eb="59">
      <t>チョウジュミョウカ</t>
    </rPh>
    <rPh sb="59" eb="61">
      <t>タイサク</t>
    </rPh>
    <rPh sb="62" eb="63">
      <t>カカ</t>
    </rPh>
    <rPh sb="64" eb="66">
      <t>ヒヨウ</t>
    </rPh>
    <rPh sb="67" eb="69">
      <t>ゾウカ</t>
    </rPh>
    <rPh sb="76" eb="77">
      <t>オモ</t>
    </rPh>
    <rPh sb="82" eb="84">
      <t>ジンコウ</t>
    </rPh>
    <rPh sb="84" eb="86">
      <t>ゲンショウ</t>
    </rPh>
    <rPh sb="87" eb="89">
      <t>セッスイ</t>
    </rPh>
    <rPh sb="89" eb="91">
      <t>ギジュツ</t>
    </rPh>
    <rPh sb="91" eb="92">
      <t>トウ</t>
    </rPh>
    <rPh sb="93" eb="94">
      <t>タカ</t>
    </rPh>
    <rPh sb="100" eb="101">
      <t>ミズ</t>
    </rPh>
    <rPh sb="101" eb="103">
      <t>ジュヨウ</t>
    </rPh>
    <rPh sb="105" eb="107">
      <t>ゲンショウ</t>
    </rPh>
    <rPh sb="111" eb="114">
      <t>ゲスイドウ</t>
    </rPh>
    <rPh sb="114" eb="117">
      <t>シヨウリョウ</t>
    </rPh>
    <rPh sb="117" eb="119">
      <t>シュウニュウ</t>
    </rPh>
    <rPh sb="120" eb="122">
      <t>サキユ</t>
    </rPh>
    <rPh sb="124" eb="127">
      <t>フトウメイ</t>
    </rPh>
    <rPh sb="131" eb="133">
      <t>ケイエイ</t>
    </rPh>
    <rPh sb="133" eb="135">
      <t>センリャク</t>
    </rPh>
    <rPh sb="136" eb="138">
      <t>ミナオ</t>
    </rPh>
    <rPh sb="140" eb="141">
      <t>フク</t>
    </rPh>
    <rPh sb="143" eb="146">
      <t>ゲスイドウ</t>
    </rPh>
    <rPh sb="146" eb="148">
      <t>ジギョウ</t>
    </rPh>
    <rPh sb="149" eb="152">
      <t>バッポンテキ</t>
    </rPh>
    <rPh sb="152" eb="154">
      <t>ミナオ</t>
    </rPh>
    <rPh sb="156" eb="158">
      <t>クリイレ</t>
    </rPh>
    <rPh sb="158" eb="159">
      <t>キン</t>
    </rPh>
    <rPh sb="159" eb="161">
      <t>シュウニュウ</t>
    </rPh>
    <rPh sb="165" eb="166">
      <t>カ</t>
    </rPh>
    <rPh sb="167" eb="170">
      <t>ヘイジュンカ</t>
    </rPh>
    <rPh sb="171" eb="172">
      <t>ツト</t>
    </rPh>
    <rPh sb="176" eb="178">
      <t>ヒツヨウ</t>
    </rPh>
    <phoneticPr fontId="4"/>
  </si>
  <si>
    <r>
      <t xml:space="preserve">本市の下水道事業は、令和2年度から地方公営企業法を適用したため、当該年度のみの数値となっている。
①経常収支比率については100%を超えており、見た目上は単年度収支が黒字となっているが、下水道事業自体が一般会計からの繰入金に大きく依存する体質となっており、今後の課題と考えている。
③流動比率は流動資産の現金が絶対的に少ないうえ、建設改良費に充てた企業債償還金の割合が非常に高いため、平均値よりも大幅に下回っている。
④企業債残高対事業規模比率はすでに整備事業を終了し、企業債残高が減少傾向にあるため平均値を下回っている。
</t>
    </r>
    <r>
      <rPr>
        <sz val="11"/>
        <rFont val="ＭＳ ゴシック"/>
        <family val="3"/>
        <charset val="128"/>
      </rPr>
      <t>⑤経費回収率は100%となっており良好である。しかし、人口減少や節水機器の普及により、今後使用料収入が増加し続ける保証はなく、汚水処理費用のさらなる削減を図り、現行の水準を維持していく。</t>
    </r>
    <r>
      <rPr>
        <sz val="11"/>
        <color theme="1"/>
        <rFont val="ＭＳ ゴシック"/>
        <family val="3"/>
        <charset val="128"/>
      </rPr>
      <t xml:space="preserve">
⑥汚水処理原価については、平均値を上回っている。これは不明水の影響によるところが大きいと思われ、改善に向けては抜本的な対策が必要となっている。
⑦施設利用率は平均より高い水準である。汚水処理能力には十分な余力があるが、今後の事業拡張や災害時等の対応を考慮すると現在の水準は適切なものと判断している。
⑧水洗化率は90％を超え、今後大きな伸びは考えにくいが、収入の安定化のためにも引き続き加入促進に努める。</t>
    </r>
    <rPh sb="0" eb="2">
      <t>ホンシ</t>
    </rPh>
    <rPh sb="3" eb="6">
      <t>ゲスイドウ</t>
    </rPh>
    <rPh sb="6" eb="8">
      <t>ジギョウ</t>
    </rPh>
    <rPh sb="10" eb="12">
      <t>レイワ</t>
    </rPh>
    <rPh sb="13" eb="15">
      <t>ネンド</t>
    </rPh>
    <rPh sb="17" eb="19">
      <t>チホウ</t>
    </rPh>
    <rPh sb="19" eb="21">
      <t>コウエイ</t>
    </rPh>
    <rPh sb="21" eb="23">
      <t>キギョウ</t>
    </rPh>
    <rPh sb="23" eb="24">
      <t>ホウ</t>
    </rPh>
    <rPh sb="25" eb="27">
      <t>テキヨウ</t>
    </rPh>
    <rPh sb="32" eb="34">
      <t>トウガイ</t>
    </rPh>
    <rPh sb="34" eb="36">
      <t>ネンド</t>
    </rPh>
    <rPh sb="39" eb="41">
      <t>スウチ</t>
    </rPh>
    <rPh sb="50" eb="52">
      <t>ケイジョウ</t>
    </rPh>
    <rPh sb="52" eb="54">
      <t>シュウシ</t>
    </rPh>
    <rPh sb="54" eb="56">
      <t>ヒリツ</t>
    </rPh>
    <rPh sb="66" eb="67">
      <t>コ</t>
    </rPh>
    <rPh sb="72" eb="73">
      <t>ミ</t>
    </rPh>
    <rPh sb="74" eb="75">
      <t>メ</t>
    </rPh>
    <rPh sb="75" eb="76">
      <t>ウエ</t>
    </rPh>
    <rPh sb="77" eb="80">
      <t>タンネンド</t>
    </rPh>
    <rPh sb="80" eb="82">
      <t>シュウシ</t>
    </rPh>
    <rPh sb="83" eb="85">
      <t>クロジ</t>
    </rPh>
    <rPh sb="93" eb="96">
      <t>ゲスイドウ</t>
    </rPh>
    <rPh sb="96" eb="98">
      <t>ジギョウ</t>
    </rPh>
    <rPh sb="98" eb="100">
      <t>ジタイ</t>
    </rPh>
    <rPh sb="101" eb="103">
      <t>イッパン</t>
    </rPh>
    <rPh sb="103" eb="105">
      <t>カイケイ</t>
    </rPh>
    <rPh sb="108" eb="110">
      <t>クリイレ</t>
    </rPh>
    <rPh sb="110" eb="111">
      <t>キン</t>
    </rPh>
    <rPh sb="112" eb="113">
      <t>オオ</t>
    </rPh>
    <rPh sb="115" eb="117">
      <t>イゾン</t>
    </rPh>
    <rPh sb="119" eb="121">
      <t>タイシツ</t>
    </rPh>
    <rPh sb="128" eb="130">
      <t>コンゴ</t>
    </rPh>
    <rPh sb="131" eb="133">
      <t>カダイ</t>
    </rPh>
    <rPh sb="134" eb="135">
      <t>カンガ</t>
    </rPh>
    <rPh sb="142" eb="144">
      <t>リュウドウ</t>
    </rPh>
    <rPh sb="144" eb="146">
      <t>ヒリツ</t>
    </rPh>
    <rPh sb="147" eb="149">
      <t>リュウドウ</t>
    </rPh>
    <rPh sb="149" eb="151">
      <t>シサン</t>
    </rPh>
    <rPh sb="152" eb="154">
      <t>ゲンキン</t>
    </rPh>
    <rPh sb="155" eb="158">
      <t>ゼッタイテキ</t>
    </rPh>
    <rPh sb="159" eb="160">
      <t>スク</t>
    </rPh>
    <rPh sb="165" eb="167">
      <t>ケンセツ</t>
    </rPh>
    <rPh sb="167" eb="169">
      <t>カイリョウ</t>
    </rPh>
    <rPh sb="169" eb="170">
      <t>ヒ</t>
    </rPh>
    <rPh sb="171" eb="172">
      <t>ア</t>
    </rPh>
    <rPh sb="174" eb="176">
      <t>キギョウ</t>
    </rPh>
    <rPh sb="176" eb="177">
      <t>サイ</t>
    </rPh>
    <rPh sb="177" eb="179">
      <t>ショウカン</t>
    </rPh>
    <rPh sb="179" eb="180">
      <t>キン</t>
    </rPh>
    <rPh sb="181" eb="183">
      <t>ワリアイ</t>
    </rPh>
    <rPh sb="184" eb="186">
      <t>ヒジョウ</t>
    </rPh>
    <rPh sb="187" eb="188">
      <t>タカ</t>
    </rPh>
    <rPh sb="192" eb="195">
      <t>ヘイキンチ</t>
    </rPh>
    <rPh sb="198" eb="200">
      <t>オオハバ</t>
    </rPh>
    <rPh sb="201" eb="203">
      <t>シタマワ</t>
    </rPh>
    <rPh sb="210" eb="212">
      <t>キギョウ</t>
    </rPh>
    <rPh sb="212" eb="213">
      <t>サイ</t>
    </rPh>
    <rPh sb="213" eb="215">
      <t>ザンダカ</t>
    </rPh>
    <rPh sb="215" eb="216">
      <t>タイ</t>
    </rPh>
    <rPh sb="216" eb="218">
      <t>ジギョウ</t>
    </rPh>
    <rPh sb="218" eb="220">
      <t>キボ</t>
    </rPh>
    <rPh sb="220" eb="222">
      <t>ヒリツ</t>
    </rPh>
    <rPh sb="226" eb="228">
      <t>セイビ</t>
    </rPh>
    <rPh sb="228" eb="230">
      <t>ジギョウ</t>
    </rPh>
    <rPh sb="231" eb="233">
      <t>シュウリョウ</t>
    </rPh>
    <rPh sb="235" eb="237">
      <t>キギョウ</t>
    </rPh>
    <rPh sb="237" eb="238">
      <t>サイ</t>
    </rPh>
    <rPh sb="238" eb="240">
      <t>ザンダカ</t>
    </rPh>
    <rPh sb="241" eb="243">
      <t>ゲンショウ</t>
    </rPh>
    <rPh sb="243" eb="245">
      <t>ケイコウ</t>
    </rPh>
    <rPh sb="250" eb="252">
      <t>ヘイキン</t>
    </rPh>
    <rPh sb="252" eb="253">
      <t>アタイ</t>
    </rPh>
    <rPh sb="254" eb="256">
      <t>シタマワ</t>
    </rPh>
    <rPh sb="279" eb="281">
      <t>リョウコウ</t>
    </rPh>
    <rPh sb="357" eb="359">
      <t>オスイ</t>
    </rPh>
    <rPh sb="359" eb="361">
      <t>ショリ</t>
    </rPh>
    <rPh sb="361" eb="363">
      <t>ゲンカ</t>
    </rPh>
    <rPh sb="371" eb="372">
      <t>アタイ</t>
    </rPh>
    <rPh sb="400" eb="401">
      <t>オモ</t>
    </rPh>
    <rPh sb="429" eb="431">
      <t>シセツ</t>
    </rPh>
    <rPh sb="431" eb="434">
      <t>リヨウリツ</t>
    </rPh>
    <rPh sb="476" eb="477">
      <t>トウ</t>
    </rPh>
    <rPh sb="481" eb="483">
      <t>コウリョ</t>
    </rPh>
    <rPh sb="507" eb="510">
      <t>スイセンカ</t>
    </rPh>
    <rPh sb="510" eb="511">
      <t>リツ</t>
    </rPh>
    <rPh sb="516" eb="517">
      <t>コ</t>
    </rPh>
    <rPh sb="519" eb="521">
      <t>コンゴ</t>
    </rPh>
    <rPh sb="521" eb="522">
      <t>オオ</t>
    </rPh>
    <rPh sb="524" eb="525">
      <t>ノ</t>
    </rPh>
    <rPh sb="527" eb="528">
      <t>カンガ</t>
    </rPh>
    <rPh sb="534" eb="536">
      <t>シュウニュウ</t>
    </rPh>
    <rPh sb="537" eb="540">
      <t>アンテイカ</t>
    </rPh>
    <rPh sb="545" eb="546">
      <t>ヒ</t>
    </rPh>
    <rPh sb="547" eb="548">
      <t>ツヅ</t>
    </rPh>
    <rPh sb="549" eb="551">
      <t>カニュウ</t>
    </rPh>
    <rPh sb="551" eb="553">
      <t>ソクシン</t>
    </rPh>
    <rPh sb="554" eb="555">
      <t>ツト</t>
    </rPh>
    <phoneticPr fontId="4"/>
  </si>
  <si>
    <t>公共下水道の供用開始から30年以上が経過し、施設の老朽化対策・長寿命化対策が喫緊の課題となる等、将来にわたって持続可能な健全かつ安定的な事業経営に向け、経営基盤の強化と財政マネジメントの向上が急務となっている。今後もストックマネジメント計画の策定等の施策を講じながら、効率的、計画的に更新工事を実施していく必要がある。
分析結果のうち、①有形固定資産減価償却率については、企業会計移行初年度で減価償却費も1年度分の数値を基に算定されているため、今後、減価償却を重ねていくことにより上昇していく。
②管渠老朽化率、③管渠改善率は当該年度時点で法定耐用年数を超えている管渠がない。</t>
    <rPh sb="105" eb="107">
      <t>コンゴ</t>
    </rPh>
    <rPh sb="118" eb="120">
      <t>ケイカク</t>
    </rPh>
    <rPh sb="121" eb="123">
      <t>サクテイ</t>
    </rPh>
    <rPh sb="123" eb="124">
      <t>トウ</t>
    </rPh>
    <rPh sb="125" eb="127">
      <t>シサク</t>
    </rPh>
    <rPh sb="128" eb="129">
      <t>コウ</t>
    </rPh>
    <rPh sb="134" eb="137">
      <t>コウリツテキ</t>
    </rPh>
    <rPh sb="138" eb="141">
      <t>ケイカクテキ</t>
    </rPh>
    <rPh sb="142" eb="144">
      <t>コウシン</t>
    </rPh>
    <rPh sb="144" eb="146">
      <t>コウジ</t>
    </rPh>
    <rPh sb="147" eb="149">
      <t>ジッシ</t>
    </rPh>
    <rPh sb="153" eb="155">
      <t>ヒツヨウ</t>
    </rPh>
    <rPh sb="160" eb="162">
      <t>ブンセキ</t>
    </rPh>
    <rPh sb="162" eb="164">
      <t>ケッカ</t>
    </rPh>
    <rPh sb="169" eb="171">
      <t>ユウケイ</t>
    </rPh>
    <rPh sb="171" eb="173">
      <t>コテイ</t>
    </rPh>
    <rPh sb="173" eb="175">
      <t>シサン</t>
    </rPh>
    <rPh sb="175" eb="177">
      <t>ゲンカ</t>
    </rPh>
    <rPh sb="177" eb="179">
      <t>ショウキャク</t>
    </rPh>
    <rPh sb="179" eb="180">
      <t>リツ</t>
    </rPh>
    <rPh sb="186" eb="188">
      <t>キギョウ</t>
    </rPh>
    <rPh sb="188" eb="190">
      <t>カイケイ</t>
    </rPh>
    <rPh sb="190" eb="192">
      <t>イコウ</t>
    </rPh>
    <rPh sb="192" eb="195">
      <t>ショネンド</t>
    </rPh>
    <rPh sb="196" eb="198">
      <t>ゲンカ</t>
    </rPh>
    <rPh sb="198" eb="200">
      <t>ショウキャク</t>
    </rPh>
    <rPh sb="200" eb="201">
      <t>ヒ</t>
    </rPh>
    <rPh sb="203" eb="205">
      <t>ネンド</t>
    </rPh>
    <rPh sb="205" eb="206">
      <t>ブン</t>
    </rPh>
    <rPh sb="207" eb="209">
      <t>スウチ</t>
    </rPh>
    <rPh sb="210" eb="211">
      <t>モト</t>
    </rPh>
    <rPh sb="212" eb="214">
      <t>サンテイ</t>
    </rPh>
    <rPh sb="222" eb="224">
      <t>コンゴ</t>
    </rPh>
    <rPh sb="225" eb="227">
      <t>ゲンカ</t>
    </rPh>
    <rPh sb="227" eb="229">
      <t>ショウキャク</t>
    </rPh>
    <rPh sb="230" eb="231">
      <t>カサ</t>
    </rPh>
    <rPh sb="240" eb="242">
      <t>ジョウショウ</t>
    </rPh>
    <rPh sb="249" eb="251">
      <t>カンキョ</t>
    </rPh>
    <rPh sb="251" eb="254">
      <t>ロウキュウカ</t>
    </rPh>
    <rPh sb="254" eb="255">
      <t>リツ</t>
    </rPh>
    <rPh sb="257" eb="259">
      <t>カンキョ</t>
    </rPh>
    <rPh sb="259" eb="261">
      <t>カイゼン</t>
    </rPh>
    <rPh sb="261" eb="262">
      <t>リツ</t>
    </rPh>
    <rPh sb="263" eb="265">
      <t>トウガイ</t>
    </rPh>
    <rPh sb="265" eb="267">
      <t>ネンド</t>
    </rPh>
    <rPh sb="267" eb="269">
      <t>ジテン</t>
    </rPh>
    <rPh sb="270" eb="272">
      <t>ホウテイ</t>
    </rPh>
    <rPh sb="272" eb="274">
      <t>タイヨウ</t>
    </rPh>
    <rPh sb="274" eb="276">
      <t>ネンスウ</t>
    </rPh>
    <rPh sb="277" eb="278">
      <t>コ</t>
    </rPh>
    <rPh sb="282" eb="284">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</si>
</sst>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137-4FDA-9C02-BAF4EAAB8D2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F137-4FDA-9C02-BAF4EAAB8D2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64.260000000000005</c:v>
                </c:pt>
              </c:numCache>
            </c:numRef>
          </c:val>
          <c:extLst>
            <c:ext xmlns:c16="http://schemas.microsoft.com/office/drawing/2014/chart" uri="{C3380CC4-5D6E-409C-BE32-E72D297353CC}">
              <c16:uniqueId val="{00000000-2325-43A8-982F-3DBEB5DB3C6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55.84</c:v>
                </c:pt>
              </c:numCache>
            </c:numRef>
          </c:val>
          <c:smooth val="0"/>
          <c:extLst>
            <c:ext xmlns:c16="http://schemas.microsoft.com/office/drawing/2014/chart" uri="{C3380CC4-5D6E-409C-BE32-E72D297353CC}">
              <c16:uniqueId val="{00000001-2325-43A8-982F-3DBEB5DB3C6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91.4</c:v>
                </c:pt>
              </c:numCache>
            </c:numRef>
          </c:val>
          <c:extLst>
            <c:ext xmlns:c16="http://schemas.microsoft.com/office/drawing/2014/chart" uri="{C3380CC4-5D6E-409C-BE32-E72D297353CC}">
              <c16:uniqueId val="{00000000-BF19-4153-927D-54BA6EB7ADF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92.34</c:v>
                </c:pt>
              </c:numCache>
            </c:numRef>
          </c:val>
          <c:smooth val="0"/>
          <c:extLst>
            <c:ext xmlns:c16="http://schemas.microsoft.com/office/drawing/2014/chart" uri="{C3380CC4-5D6E-409C-BE32-E72D297353CC}">
              <c16:uniqueId val="{00000001-BF19-4153-927D-54BA6EB7ADF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100.61</c:v>
                </c:pt>
              </c:numCache>
            </c:numRef>
          </c:val>
          <c:extLst>
            <c:ext xmlns:c16="http://schemas.microsoft.com/office/drawing/2014/chart" uri="{C3380CC4-5D6E-409C-BE32-E72D297353CC}">
              <c16:uniqueId val="{00000000-00AC-41A4-9147-9674C7135D3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105.41</c:v>
                </c:pt>
              </c:numCache>
            </c:numRef>
          </c:val>
          <c:smooth val="0"/>
          <c:extLst>
            <c:ext xmlns:c16="http://schemas.microsoft.com/office/drawing/2014/chart" uri="{C3380CC4-5D6E-409C-BE32-E72D297353CC}">
              <c16:uniqueId val="{00000001-00AC-41A4-9147-9674C7135D3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4.07</c:v>
                </c:pt>
              </c:numCache>
            </c:numRef>
          </c:val>
          <c:extLst>
            <c:ext xmlns:c16="http://schemas.microsoft.com/office/drawing/2014/chart" uri="{C3380CC4-5D6E-409C-BE32-E72D297353CC}">
              <c16:uniqueId val="{00000000-0FE9-4ED9-8CF9-0EECBBFBD41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25.37</c:v>
                </c:pt>
              </c:numCache>
            </c:numRef>
          </c:val>
          <c:smooth val="0"/>
          <c:extLst>
            <c:ext xmlns:c16="http://schemas.microsoft.com/office/drawing/2014/chart" uri="{C3380CC4-5D6E-409C-BE32-E72D297353CC}">
              <c16:uniqueId val="{00000001-0FE9-4ED9-8CF9-0EECBBFBD41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0EE-42A6-9920-29168E05AA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0.54</c:v>
                </c:pt>
              </c:numCache>
            </c:numRef>
          </c:val>
          <c:smooth val="0"/>
          <c:extLst>
            <c:ext xmlns:c16="http://schemas.microsoft.com/office/drawing/2014/chart" uri="{C3380CC4-5D6E-409C-BE32-E72D297353CC}">
              <c16:uniqueId val="{00000001-30EE-42A6-9920-29168E05AA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0A0-4A5F-A282-1418D1E4926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25.86</c:v>
                </c:pt>
              </c:numCache>
            </c:numRef>
          </c:val>
          <c:smooth val="0"/>
          <c:extLst>
            <c:ext xmlns:c16="http://schemas.microsoft.com/office/drawing/2014/chart" uri="{C3380CC4-5D6E-409C-BE32-E72D297353CC}">
              <c16:uniqueId val="{00000001-40A0-4A5F-A282-1418D1E4926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13.37</c:v>
                </c:pt>
              </c:numCache>
            </c:numRef>
          </c:val>
          <c:extLst>
            <c:ext xmlns:c16="http://schemas.microsoft.com/office/drawing/2014/chart" uri="{C3380CC4-5D6E-409C-BE32-E72D297353CC}">
              <c16:uniqueId val="{00000000-460D-4AC9-B87C-E9A8D6B106D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58.23</c:v>
                </c:pt>
              </c:numCache>
            </c:numRef>
          </c:val>
          <c:smooth val="0"/>
          <c:extLst>
            <c:ext xmlns:c16="http://schemas.microsoft.com/office/drawing/2014/chart" uri="{C3380CC4-5D6E-409C-BE32-E72D297353CC}">
              <c16:uniqueId val="{00000001-460D-4AC9-B87C-E9A8D6B106D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667.22</c:v>
                </c:pt>
              </c:numCache>
            </c:numRef>
          </c:val>
          <c:extLst>
            <c:ext xmlns:c16="http://schemas.microsoft.com/office/drawing/2014/chart" uri="{C3380CC4-5D6E-409C-BE32-E72D297353CC}">
              <c16:uniqueId val="{00000000-FFBB-4725-8050-A361EC2A926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812.92</c:v>
                </c:pt>
              </c:numCache>
            </c:numRef>
          </c:val>
          <c:smooth val="0"/>
          <c:extLst>
            <c:ext xmlns:c16="http://schemas.microsoft.com/office/drawing/2014/chart" uri="{C3380CC4-5D6E-409C-BE32-E72D297353CC}">
              <c16:uniqueId val="{00000001-FFBB-4725-8050-A361EC2A926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3C78-4E58-93AB-4E3F35BF38E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85.4</c:v>
                </c:pt>
              </c:numCache>
            </c:numRef>
          </c:val>
          <c:smooth val="0"/>
          <c:extLst>
            <c:ext xmlns:c16="http://schemas.microsoft.com/office/drawing/2014/chart" uri="{C3380CC4-5D6E-409C-BE32-E72D297353CC}">
              <c16:uniqueId val="{00000001-3C78-4E58-93AB-4E3F35BF38E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201.06</c:v>
                </c:pt>
              </c:numCache>
            </c:numRef>
          </c:val>
          <c:extLst>
            <c:ext xmlns:c16="http://schemas.microsoft.com/office/drawing/2014/chart" uri="{C3380CC4-5D6E-409C-BE32-E72D297353CC}">
              <c16:uniqueId val="{00000000-C1C0-40BF-A08D-D19940C90A7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188.57</c:v>
                </c:pt>
              </c:numCache>
            </c:numRef>
          </c:val>
          <c:smooth val="0"/>
          <c:extLst>
            <c:ext xmlns:c16="http://schemas.microsoft.com/office/drawing/2014/chart" uri="{C3380CC4-5D6E-409C-BE32-E72D297353CC}">
              <c16:uniqueId val="{00000001-C1C0-40BF-A08D-D19940C90A7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長井市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Cd1</v>
      </c>
      <c r="X8" s="49"/>
      <c r="Y8" s="49"/>
      <c r="Z8" s="49"/>
      <c r="AA8" s="49"/>
      <c r="AB8" s="49"/>
      <c r="AC8" s="49"/>
      <c r="AD8" s="50" t="str">
        <f>データ!$M$6</f>
        <v>非設置</v>
      </c>
      <c r="AE8" s="50"/>
      <c r="AF8" s="50"/>
      <c r="AG8" s="50"/>
      <c r="AH8" s="50"/>
      <c r="AI8" s="50"/>
      <c r="AJ8" s="50"/>
      <c r="AK8" s="3"/>
      <c r="AL8" s="51">
        <f>データ!S6</f>
        <v>26159</v>
      </c>
      <c r="AM8" s="51"/>
      <c r="AN8" s="51"/>
      <c r="AO8" s="51"/>
      <c r="AP8" s="51"/>
      <c r="AQ8" s="51"/>
      <c r="AR8" s="51"/>
      <c r="AS8" s="51"/>
      <c r="AT8" s="46">
        <f>データ!T6</f>
        <v>214.67</v>
      </c>
      <c r="AU8" s="46"/>
      <c r="AV8" s="46"/>
      <c r="AW8" s="46"/>
      <c r="AX8" s="46"/>
      <c r="AY8" s="46"/>
      <c r="AZ8" s="46"/>
      <c r="BA8" s="46"/>
      <c r="BB8" s="46">
        <f>データ!U6</f>
        <v>121.86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61.83</v>
      </c>
      <c r="J10" s="46"/>
      <c r="K10" s="46"/>
      <c r="L10" s="46"/>
      <c r="M10" s="46"/>
      <c r="N10" s="46"/>
      <c r="O10" s="46"/>
      <c r="P10" s="46">
        <f>データ!P6</f>
        <v>53.86</v>
      </c>
      <c r="Q10" s="46"/>
      <c r="R10" s="46"/>
      <c r="S10" s="46"/>
      <c r="T10" s="46"/>
      <c r="U10" s="46"/>
      <c r="V10" s="46"/>
      <c r="W10" s="46">
        <f>データ!Q6</f>
        <v>61.22</v>
      </c>
      <c r="X10" s="46"/>
      <c r="Y10" s="46"/>
      <c r="Z10" s="46"/>
      <c r="AA10" s="46"/>
      <c r="AB10" s="46"/>
      <c r="AC10" s="46"/>
      <c r="AD10" s="51">
        <f>データ!R6</f>
        <v>4015</v>
      </c>
      <c r="AE10" s="51"/>
      <c r="AF10" s="51"/>
      <c r="AG10" s="51"/>
      <c r="AH10" s="51"/>
      <c r="AI10" s="51"/>
      <c r="AJ10" s="51"/>
      <c r="AK10" s="2"/>
      <c r="AL10" s="51">
        <f>データ!V6</f>
        <v>13966</v>
      </c>
      <c r="AM10" s="51"/>
      <c r="AN10" s="51"/>
      <c r="AO10" s="51"/>
      <c r="AP10" s="51"/>
      <c r="AQ10" s="51"/>
      <c r="AR10" s="51"/>
      <c r="AS10" s="51"/>
      <c r="AT10" s="46">
        <f>データ!W6</f>
        <v>6.02</v>
      </c>
      <c r="AU10" s="46"/>
      <c r="AV10" s="46"/>
      <c r="AW10" s="46"/>
      <c r="AX10" s="46"/>
      <c r="AY10" s="46"/>
      <c r="AZ10" s="46"/>
      <c r="BA10" s="46"/>
      <c r="BB10" s="46">
        <f>データ!X6</f>
        <v>2319.9299999999998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ANG0Zb2RcIvn2U3lc+aXDjCSJe0rCcbMYkTuzBzulzIPyZDjsxWJt7c0K4SY4NBJgbl3qTl6lTRN1ndi4d4ZtQ==" saltValue="ajZpINGtSPmmoH3lSC7iH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62090</v>
      </c>
      <c r="D6" s="33">
        <f t="shared" si="3"/>
        <v>46</v>
      </c>
      <c r="E6" s="33">
        <f t="shared" si="3"/>
        <v>17</v>
      </c>
      <c r="F6" s="33">
        <f t="shared" si="3"/>
        <v>1</v>
      </c>
      <c r="G6" s="33">
        <f t="shared" si="3"/>
        <v>0</v>
      </c>
      <c r="H6" s="33" t="str">
        <f t="shared" si="3"/>
        <v>山形県　長井市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61.83</v>
      </c>
      <c r="P6" s="34">
        <f t="shared" si="3"/>
        <v>53.86</v>
      </c>
      <c r="Q6" s="34">
        <f t="shared" si="3"/>
        <v>61.22</v>
      </c>
      <c r="R6" s="34">
        <f t="shared" si="3"/>
        <v>4015</v>
      </c>
      <c r="S6" s="34">
        <f t="shared" si="3"/>
        <v>26159</v>
      </c>
      <c r="T6" s="34">
        <f t="shared" si="3"/>
        <v>214.67</v>
      </c>
      <c r="U6" s="34">
        <f t="shared" si="3"/>
        <v>121.86</v>
      </c>
      <c r="V6" s="34">
        <f t="shared" si="3"/>
        <v>13966</v>
      </c>
      <c r="W6" s="34">
        <f t="shared" si="3"/>
        <v>6.02</v>
      </c>
      <c r="X6" s="34">
        <f t="shared" si="3"/>
        <v>2319.9299999999998</v>
      </c>
      <c r="Y6" s="35" t="str">
        <f>IF(Y7="",NA(),Y7)</f>
        <v>-</v>
      </c>
      <c r="Z6" s="35" t="str">
        <f t="shared" ref="Z6:AH6" si="4">IF(Z7="",NA(),Z7)</f>
        <v>-</v>
      </c>
      <c r="AA6" s="35" t="str">
        <f t="shared" si="4"/>
        <v>-</v>
      </c>
      <c r="AB6" s="35" t="str">
        <f t="shared" si="4"/>
        <v>-</v>
      </c>
      <c r="AC6" s="35">
        <f t="shared" si="4"/>
        <v>100.61</v>
      </c>
      <c r="AD6" s="35" t="str">
        <f t="shared" si="4"/>
        <v>-</v>
      </c>
      <c r="AE6" s="35" t="str">
        <f t="shared" si="4"/>
        <v>-</v>
      </c>
      <c r="AF6" s="35" t="str">
        <f t="shared" si="4"/>
        <v>-</v>
      </c>
      <c r="AG6" s="35" t="str">
        <f t="shared" si="4"/>
        <v>-</v>
      </c>
      <c r="AH6" s="35">
        <f t="shared" si="4"/>
        <v>105.41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25.86</v>
      </c>
      <c r="AT6" s="34" t="str">
        <f>IF(AT7="","",IF(AT7="-","【-】","【"&amp;SUBSTITUTE(TEXT(AT7,"#,##0.00"),"-","△")&amp;"】"))</f>
        <v>【3.64】</v>
      </c>
      <c r="AU6" s="35" t="str">
        <f>IF(AU7="",NA(),AU7)</f>
        <v>-</v>
      </c>
      <c r="AV6" s="35" t="str">
        <f t="shared" ref="AV6:BD6" si="6">IF(AV7="",NA(),AV7)</f>
        <v>-</v>
      </c>
      <c r="AW6" s="35" t="str">
        <f t="shared" si="6"/>
        <v>-</v>
      </c>
      <c r="AX6" s="35" t="str">
        <f t="shared" si="6"/>
        <v>-</v>
      </c>
      <c r="AY6" s="35">
        <f t="shared" si="6"/>
        <v>13.37</v>
      </c>
      <c r="AZ6" s="35" t="str">
        <f t="shared" si="6"/>
        <v>-</v>
      </c>
      <c r="BA6" s="35" t="str">
        <f t="shared" si="6"/>
        <v>-</v>
      </c>
      <c r="BB6" s="35" t="str">
        <f t="shared" si="6"/>
        <v>-</v>
      </c>
      <c r="BC6" s="35" t="str">
        <f t="shared" si="6"/>
        <v>-</v>
      </c>
      <c r="BD6" s="35">
        <f t="shared" si="6"/>
        <v>58.23</v>
      </c>
      <c r="BE6" s="34" t="str">
        <f>IF(BE7="","",IF(BE7="-","【-】","【"&amp;SUBSTITUTE(TEXT(BE7,"#,##0.00"),"-","△")&amp;"】"))</f>
        <v>【67.52】</v>
      </c>
      <c r="BF6" s="35" t="str">
        <f>IF(BF7="",NA(),BF7)</f>
        <v>-</v>
      </c>
      <c r="BG6" s="35" t="str">
        <f t="shared" ref="BG6:BO6" si="7">IF(BG7="",NA(),BG7)</f>
        <v>-</v>
      </c>
      <c r="BH6" s="35" t="str">
        <f t="shared" si="7"/>
        <v>-</v>
      </c>
      <c r="BI6" s="35" t="str">
        <f t="shared" si="7"/>
        <v>-</v>
      </c>
      <c r="BJ6" s="35">
        <f t="shared" si="7"/>
        <v>667.22</v>
      </c>
      <c r="BK6" s="35" t="str">
        <f t="shared" si="7"/>
        <v>-</v>
      </c>
      <c r="BL6" s="35" t="str">
        <f t="shared" si="7"/>
        <v>-</v>
      </c>
      <c r="BM6" s="35" t="str">
        <f t="shared" si="7"/>
        <v>-</v>
      </c>
      <c r="BN6" s="35" t="str">
        <f t="shared" si="7"/>
        <v>-</v>
      </c>
      <c r="BO6" s="35">
        <f t="shared" si="7"/>
        <v>812.92</v>
      </c>
      <c r="BP6" s="34" t="str">
        <f>IF(BP7="","",IF(BP7="-","【-】","【"&amp;SUBSTITUTE(TEXT(BP7,"#,##0.00"),"-","△")&amp;"】"))</f>
        <v>【705.21】</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85.4</v>
      </c>
      <c r="CA6" s="34" t="str">
        <f>IF(CA7="","",IF(CA7="-","【-】","【"&amp;SUBSTITUTE(TEXT(CA7,"#,##0.00"),"-","△")&amp;"】"))</f>
        <v>【98.96】</v>
      </c>
      <c r="CB6" s="35" t="str">
        <f>IF(CB7="",NA(),CB7)</f>
        <v>-</v>
      </c>
      <c r="CC6" s="35" t="str">
        <f t="shared" ref="CC6:CK6" si="9">IF(CC7="",NA(),CC7)</f>
        <v>-</v>
      </c>
      <c r="CD6" s="35" t="str">
        <f t="shared" si="9"/>
        <v>-</v>
      </c>
      <c r="CE6" s="35" t="str">
        <f t="shared" si="9"/>
        <v>-</v>
      </c>
      <c r="CF6" s="35">
        <f t="shared" si="9"/>
        <v>201.06</v>
      </c>
      <c r="CG6" s="35" t="str">
        <f t="shared" si="9"/>
        <v>-</v>
      </c>
      <c r="CH6" s="35" t="str">
        <f t="shared" si="9"/>
        <v>-</v>
      </c>
      <c r="CI6" s="35" t="str">
        <f t="shared" si="9"/>
        <v>-</v>
      </c>
      <c r="CJ6" s="35" t="str">
        <f t="shared" si="9"/>
        <v>-</v>
      </c>
      <c r="CK6" s="35">
        <f t="shared" si="9"/>
        <v>188.57</v>
      </c>
      <c r="CL6" s="34" t="str">
        <f>IF(CL7="","",IF(CL7="-","【-】","【"&amp;SUBSTITUTE(TEXT(CL7,"#,##0.00"),"-","△")&amp;"】"))</f>
        <v>【134.52】</v>
      </c>
      <c r="CM6" s="35" t="str">
        <f>IF(CM7="",NA(),CM7)</f>
        <v>-</v>
      </c>
      <c r="CN6" s="35" t="str">
        <f t="shared" ref="CN6:CV6" si="10">IF(CN7="",NA(),CN7)</f>
        <v>-</v>
      </c>
      <c r="CO6" s="35" t="str">
        <f t="shared" si="10"/>
        <v>-</v>
      </c>
      <c r="CP6" s="35" t="str">
        <f t="shared" si="10"/>
        <v>-</v>
      </c>
      <c r="CQ6" s="35">
        <f t="shared" si="10"/>
        <v>64.260000000000005</v>
      </c>
      <c r="CR6" s="35" t="str">
        <f t="shared" si="10"/>
        <v>-</v>
      </c>
      <c r="CS6" s="35" t="str">
        <f t="shared" si="10"/>
        <v>-</v>
      </c>
      <c r="CT6" s="35" t="str">
        <f t="shared" si="10"/>
        <v>-</v>
      </c>
      <c r="CU6" s="35" t="str">
        <f t="shared" si="10"/>
        <v>-</v>
      </c>
      <c r="CV6" s="35">
        <f t="shared" si="10"/>
        <v>55.84</v>
      </c>
      <c r="CW6" s="34" t="str">
        <f>IF(CW7="","",IF(CW7="-","【-】","【"&amp;SUBSTITUTE(TEXT(CW7,"#,##0.00"),"-","△")&amp;"】"))</f>
        <v>【59.57】</v>
      </c>
      <c r="CX6" s="35" t="str">
        <f>IF(CX7="",NA(),CX7)</f>
        <v>-</v>
      </c>
      <c r="CY6" s="35" t="str">
        <f t="shared" ref="CY6:DG6" si="11">IF(CY7="",NA(),CY7)</f>
        <v>-</v>
      </c>
      <c r="CZ6" s="35" t="str">
        <f t="shared" si="11"/>
        <v>-</v>
      </c>
      <c r="DA6" s="35" t="str">
        <f t="shared" si="11"/>
        <v>-</v>
      </c>
      <c r="DB6" s="35">
        <f t="shared" si="11"/>
        <v>91.4</v>
      </c>
      <c r="DC6" s="35" t="str">
        <f t="shared" si="11"/>
        <v>-</v>
      </c>
      <c r="DD6" s="35" t="str">
        <f t="shared" si="11"/>
        <v>-</v>
      </c>
      <c r="DE6" s="35" t="str">
        <f t="shared" si="11"/>
        <v>-</v>
      </c>
      <c r="DF6" s="35" t="str">
        <f t="shared" si="11"/>
        <v>-</v>
      </c>
      <c r="DG6" s="35">
        <f t="shared" si="11"/>
        <v>92.34</v>
      </c>
      <c r="DH6" s="34" t="str">
        <f>IF(DH7="","",IF(DH7="-","【-】","【"&amp;SUBSTITUTE(TEXT(DH7,"#,##0.00"),"-","△")&amp;"】"))</f>
        <v>【95.57】</v>
      </c>
      <c r="DI6" s="35" t="str">
        <f>IF(DI7="",NA(),DI7)</f>
        <v>-</v>
      </c>
      <c r="DJ6" s="35" t="str">
        <f t="shared" ref="DJ6:DR6" si="12">IF(DJ7="",NA(),DJ7)</f>
        <v>-</v>
      </c>
      <c r="DK6" s="35" t="str">
        <f t="shared" si="12"/>
        <v>-</v>
      </c>
      <c r="DL6" s="35" t="str">
        <f t="shared" si="12"/>
        <v>-</v>
      </c>
      <c r="DM6" s="35">
        <f t="shared" si="12"/>
        <v>4.07</v>
      </c>
      <c r="DN6" s="35" t="str">
        <f t="shared" si="12"/>
        <v>-</v>
      </c>
      <c r="DO6" s="35" t="str">
        <f t="shared" si="12"/>
        <v>-</v>
      </c>
      <c r="DP6" s="35" t="str">
        <f t="shared" si="12"/>
        <v>-</v>
      </c>
      <c r="DQ6" s="35" t="str">
        <f t="shared" si="12"/>
        <v>-</v>
      </c>
      <c r="DR6" s="35">
        <f t="shared" si="12"/>
        <v>25.37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0.54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62090</v>
      </c>
      <c r="D7" s="37">
        <v>46</v>
      </c>
      <c r="E7" s="37">
        <v>17</v>
      </c>
      <c r="F7" s="37">
        <v>1</v>
      </c>
      <c r="G7" s="37">
        <v>0</v>
      </c>
      <c r="H7" s="37" t="s">
        <v>96</v>
      </c>
      <c r="I7" s="37" t="s">
        <v>97</v>
      </c>
      <c r="J7" s="37" t="s">
        <v>98</v>
      </c>
      <c r="K7" s="37" t="s">
        <v>99</v>
      </c>
      <c r="L7" s="37" t="s">
        <v>100</v>
      </c>
      <c r="M7" s="37" t="s">
        <v>101</v>
      </c>
      <c r="N7" s="38" t="s">
        <v>102</v>
      </c>
      <c r="O7" s="38">
        <v>61.83</v>
      </c>
      <c r="P7" s="38">
        <v>53.86</v>
      </c>
      <c r="Q7" s="38">
        <v>61.22</v>
      </c>
      <c r="R7" s="38">
        <v>4015</v>
      </c>
      <c r="S7" s="38">
        <v>26159</v>
      </c>
      <c r="T7" s="38">
        <v>214.67</v>
      </c>
      <c r="U7" s="38">
        <v>121.86</v>
      </c>
      <c r="V7" s="38">
        <v>13966</v>
      </c>
      <c r="W7" s="38">
        <v>6.02</v>
      </c>
      <c r="X7" s="38">
        <v>2319.9299999999998</v>
      </c>
      <c r="Y7" s="38" t="s">
        <v>102</v>
      </c>
      <c r="Z7" s="38" t="s">
        <v>102</v>
      </c>
      <c r="AA7" s="38" t="s">
        <v>102</v>
      </c>
      <c r="AB7" s="38" t="s">
        <v>102</v>
      </c>
      <c r="AC7" s="38">
        <v>100.61</v>
      </c>
      <c r="AD7" s="38" t="s">
        <v>102</v>
      </c>
      <c r="AE7" s="38" t="s">
        <v>102</v>
      </c>
      <c r="AF7" s="38" t="s">
        <v>102</v>
      </c>
      <c r="AG7" s="38" t="s">
        <v>102</v>
      </c>
      <c r="AH7" s="38">
        <v>105.41</v>
      </c>
      <c r="AI7" s="38">
        <v>106.67</v>
      </c>
      <c r="AJ7" s="38" t="s">
        <v>102</v>
      </c>
      <c r="AK7" s="38" t="s">
        <v>102</v>
      </c>
      <c r="AL7" s="38" t="s">
        <v>102</v>
      </c>
      <c r="AM7" s="38" t="s">
        <v>102</v>
      </c>
      <c r="AN7" s="38">
        <v>0</v>
      </c>
      <c r="AO7" s="38" t="s">
        <v>102</v>
      </c>
      <c r="AP7" s="38" t="s">
        <v>102</v>
      </c>
      <c r="AQ7" s="38" t="s">
        <v>102</v>
      </c>
      <c r="AR7" s="38" t="s">
        <v>102</v>
      </c>
      <c r="AS7" s="38">
        <v>25.86</v>
      </c>
      <c r="AT7" s="38">
        <v>3.64</v>
      </c>
      <c r="AU7" s="38" t="s">
        <v>102</v>
      </c>
      <c r="AV7" s="38" t="s">
        <v>102</v>
      </c>
      <c r="AW7" s="38" t="s">
        <v>102</v>
      </c>
      <c r="AX7" s="38" t="s">
        <v>102</v>
      </c>
      <c r="AY7" s="38">
        <v>13.37</v>
      </c>
      <c r="AZ7" s="38" t="s">
        <v>102</v>
      </c>
      <c r="BA7" s="38" t="s">
        <v>102</v>
      </c>
      <c r="BB7" s="38" t="s">
        <v>102</v>
      </c>
      <c r="BC7" s="38" t="s">
        <v>102</v>
      </c>
      <c r="BD7" s="38">
        <v>58.23</v>
      </c>
      <c r="BE7" s="38">
        <v>67.52</v>
      </c>
      <c r="BF7" s="38" t="s">
        <v>102</v>
      </c>
      <c r="BG7" s="38" t="s">
        <v>102</v>
      </c>
      <c r="BH7" s="38" t="s">
        <v>102</v>
      </c>
      <c r="BI7" s="38" t="s">
        <v>102</v>
      </c>
      <c r="BJ7" s="38">
        <v>667.22</v>
      </c>
      <c r="BK7" s="38" t="s">
        <v>102</v>
      </c>
      <c r="BL7" s="38" t="s">
        <v>102</v>
      </c>
      <c r="BM7" s="38" t="s">
        <v>102</v>
      </c>
      <c r="BN7" s="38" t="s">
        <v>102</v>
      </c>
      <c r="BO7" s="38">
        <v>812.92</v>
      </c>
      <c r="BP7" s="38">
        <v>705.21</v>
      </c>
      <c r="BQ7" s="38" t="s">
        <v>102</v>
      </c>
      <c r="BR7" s="38" t="s">
        <v>102</v>
      </c>
      <c r="BS7" s="38" t="s">
        <v>102</v>
      </c>
      <c r="BT7" s="38" t="s">
        <v>102</v>
      </c>
      <c r="BU7" s="38">
        <v>100</v>
      </c>
      <c r="BV7" s="38" t="s">
        <v>102</v>
      </c>
      <c r="BW7" s="38" t="s">
        <v>102</v>
      </c>
      <c r="BX7" s="38" t="s">
        <v>102</v>
      </c>
      <c r="BY7" s="38" t="s">
        <v>102</v>
      </c>
      <c r="BZ7" s="38">
        <v>85.4</v>
      </c>
      <c r="CA7" s="38">
        <v>98.96</v>
      </c>
      <c r="CB7" s="38" t="s">
        <v>102</v>
      </c>
      <c r="CC7" s="38" t="s">
        <v>102</v>
      </c>
      <c r="CD7" s="38" t="s">
        <v>102</v>
      </c>
      <c r="CE7" s="38" t="s">
        <v>102</v>
      </c>
      <c r="CF7" s="38">
        <v>201.06</v>
      </c>
      <c r="CG7" s="38" t="s">
        <v>102</v>
      </c>
      <c r="CH7" s="38" t="s">
        <v>102</v>
      </c>
      <c r="CI7" s="38" t="s">
        <v>102</v>
      </c>
      <c r="CJ7" s="38" t="s">
        <v>102</v>
      </c>
      <c r="CK7" s="38">
        <v>188.57</v>
      </c>
      <c r="CL7" s="38">
        <v>134.52000000000001</v>
      </c>
      <c r="CM7" s="38" t="s">
        <v>102</v>
      </c>
      <c r="CN7" s="38" t="s">
        <v>102</v>
      </c>
      <c r="CO7" s="38" t="s">
        <v>102</v>
      </c>
      <c r="CP7" s="38" t="s">
        <v>102</v>
      </c>
      <c r="CQ7" s="38">
        <v>64.260000000000005</v>
      </c>
      <c r="CR7" s="38" t="s">
        <v>102</v>
      </c>
      <c r="CS7" s="38" t="s">
        <v>102</v>
      </c>
      <c r="CT7" s="38" t="s">
        <v>102</v>
      </c>
      <c r="CU7" s="38" t="s">
        <v>102</v>
      </c>
      <c r="CV7" s="38">
        <v>55.84</v>
      </c>
      <c r="CW7" s="38">
        <v>59.57</v>
      </c>
      <c r="CX7" s="38" t="s">
        <v>102</v>
      </c>
      <c r="CY7" s="38" t="s">
        <v>102</v>
      </c>
      <c r="CZ7" s="38" t="s">
        <v>102</v>
      </c>
      <c r="DA7" s="38" t="s">
        <v>102</v>
      </c>
      <c r="DB7" s="38">
        <v>91.4</v>
      </c>
      <c r="DC7" s="38" t="s">
        <v>102</v>
      </c>
      <c r="DD7" s="38" t="s">
        <v>102</v>
      </c>
      <c r="DE7" s="38" t="s">
        <v>102</v>
      </c>
      <c r="DF7" s="38" t="s">
        <v>102</v>
      </c>
      <c r="DG7" s="38">
        <v>92.34</v>
      </c>
      <c r="DH7" s="38">
        <v>95.57</v>
      </c>
      <c r="DI7" s="38" t="s">
        <v>102</v>
      </c>
      <c r="DJ7" s="38" t="s">
        <v>102</v>
      </c>
      <c r="DK7" s="38" t="s">
        <v>102</v>
      </c>
      <c r="DL7" s="38" t="s">
        <v>102</v>
      </c>
      <c r="DM7" s="38">
        <v>4.07</v>
      </c>
      <c r="DN7" s="38" t="s">
        <v>102</v>
      </c>
      <c r="DO7" s="38" t="s">
        <v>102</v>
      </c>
      <c r="DP7" s="38" t="s">
        <v>102</v>
      </c>
      <c r="DQ7" s="38" t="s">
        <v>102</v>
      </c>
      <c r="DR7" s="38">
        <v>25.37</v>
      </c>
      <c r="DS7" s="38">
        <v>36.520000000000003</v>
      </c>
      <c r="DT7" s="38" t="s">
        <v>102</v>
      </c>
      <c r="DU7" s="38" t="s">
        <v>102</v>
      </c>
      <c r="DV7" s="38" t="s">
        <v>102</v>
      </c>
      <c r="DW7" s="38" t="s">
        <v>102</v>
      </c>
      <c r="DX7" s="38">
        <v>0</v>
      </c>
      <c r="DY7" s="38" t="s">
        <v>102</v>
      </c>
      <c r="DZ7" s="38" t="s">
        <v>102</v>
      </c>
      <c r="EA7" s="38" t="s">
        <v>102</v>
      </c>
      <c r="EB7" s="38" t="s">
        <v>102</v>
      </c>
      <c r="EC7" s="38">
        <v>0.54</v>
      </c>
      <c r="ED7" s="38">
        <v>5.72</v>
      </c>
      <c r="EE7" s="38" t="s">
        <v>102</v>
      </c>
      <c r="EF7" s="38" t="s">
        <v>102</v>
      </c>
      <c r="EG7" s="38" t="s">
        <v>102</v>
      </c>
      <c r="EH7" s="38" t="s">
        <v>102</v>
      </c>
      <c r="EI7" s="38">
        <v>0</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L4101-sui-106 </cp:lastModifiedBy>
  <cp:lastPrinted>2022-01-18T09:47:29Z</cp:lastPrinted>
  <dcterms:created xsi:type="dcterms:W3CDTF">2021-12-03T07:07:51Z</dcterms:created>
  <dcterms:modified xsi:type="dcterms:W3CDTF">2022-01-18T09:49:17Z</dcterms:modified>
  <cp:category/>
</cp:coreProperties>
</file>