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03 下水道\010 公共下水道\【経営比較分析表】関係\R3(R2年度分)\"/>
    </mc:Choice>
  </mc:AlternateContent>
  <workbookProtection workbookAlgorithmName="SHA-512" workbookHashValue="lwNVpd5DRprY11Jc8RjJnay+DRk4RnaXJuRQn949IVo51r+nEzxfcZcr8ErrSDIeG6tbT7KWEjYQgJRuTbjH3Q==" workbookSaltValue="Lwc3NarCOKPOn4rHuoxj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<sst xmlns="http://schemas.openxmlformats.org/spreadsheetml/2006/main" count="319" uniqueCount="118">
  <si>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</si>
  <si>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</si>
  <si>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</si>
  <si>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</si>
  <si>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</si>
  <si>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</si>
  <si>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</si>
  <si>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</si>
  <si>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</si>
  <si>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</si>
  <si>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</si>
  <si>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</si>
  <si>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</si>
  <si>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</si>
  <si>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</si>
  <si>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</si>
  <si>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</si>
  <si>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</si>
  <si>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</si>
  <si>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</si>
  <si>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</si>
  <si>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</si>
  <si>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</si>
  <si>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</si>
  <si>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</si>
  <si>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</si>
  <si>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</si>
  <si>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</si>
  <si>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</si>
  <si>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</si>
  <si>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</si>
  <si>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</si>
  <si>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</si>
  <si>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</si>
  <si>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</si>
  <si>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</si>
  <si>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</si>
  <si>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</si>
  <si>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</si>
  <si>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</si>
  <si>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</si>
  <si>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</si>
  <si>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</si>
  <si>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</si>
  <si>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</si>
  <si>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</si>
  <si>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</si>
  <si>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</si>
  <si>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</si>
  <si>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</si>
  <si>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</si>
  <si>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</si>
  <si>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</si>
  <si>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</si>
  <si>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</si>
  <si>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</si>
  <si>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</si>
  <si>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</si>
  <si>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</si>
  <si>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</si>
  <si>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</si>
  <si>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</si>
  <si>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</si>
  <si>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</si>
  <si>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</si>
  <si>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</si>
  <si>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</si>
  <si>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</si>
  <si>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</si>
  <si>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</si>
  <si>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</si>
  <si>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</si>
  <si>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</si>
  <si>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</si>
  <si>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</si>
  <si>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</si>
  <si>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</si>
  <si>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</si>
  <si>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</si>
  <si>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</si>
  <si>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</si>
  <si>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</si>
  <si>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</si>
  <si>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</si>
  <si>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</si>
  <si>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</si>
  <si>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</si>
  <si>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</si>
  <si>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</si>
  <si>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</si>
  <si>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</si>
  <si>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</si>
  <si>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</si>
  <si>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</si>
  <si>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</si>
  <si>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</si>
  <si>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</si>
  <si>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</si>
  <si>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</si>
  <si>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</si>
  <si>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</si>
  <si>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</si>
  <si>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</si>
  <si>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</si>
  <si>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</si>
  <si>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</si>
  <si>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</si>
  <si>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</si>
  <si>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</si>
  <si>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</si>
  <si>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</si>
  <si>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</si>
  <si>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</si>
  <si>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</si>
  <si>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</si>
  <si>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本市の下水道事業は財政面において「繰入金」という外部要因に大きく左右される状況下にある中、施設等の老朽化対策・長寿命化対策に係る費用は増加していくものと思われる。
人口減少や節水技術等の高まりによる「水需要」の減少により、下水道使用料収入の先行きも不透明であり、経営戦略の見直しも含め、下水道事業の抜本的見直しや繰入金収入のルール化・平準化に努めていく必要がある。
</t>
    <rPh sb="0" eb="2">
      <t>ホンシ</t>
    </rPh>
    <rPh sb="3" eb="6">
      <t>ゲスイドウ</t>
    </rPh>
    <rPh sb="6" eb="8">
      <t>ジギョウ</t>
    </rPh>
    <rPh sb="9" eb="12">
      <t>ザイセイメン</t>
    </rPh>
    <rPh sb="17" eb="19">
      <t>クリイレ</t>
    </rPh>
    <rPh sb="19" eb="20">
      <t>キン</t>
    </rPh>
    <rPh sb="24" eb="26">
      <t>ガイブ</t>
    </rPh>
    <rPh sb="26" eb="28">
      <t>ヨウイン</t>
    </rPh>
    <rPh sb="29" eb="30">
      <t>オオ</t>
    </rPh>
    <rPh sb="32" eb="34">
      <t>サユウ</t>
    </rPh>
    <rPh sb="37" eb="40">
      <t>ジョウキョウカ</t>
    </rPh>
    <rPh sb="43" eb="44">
      <t>ナカ</t>
    </rPh>
    <rPh sb="45" eb="47">
      <t>シセツ</t>
    </rPh>
    <rPh sb="47" eb="48">
      <t>トウ</t>
    </rPh>
    <rPh sb="49" eb="52">
      <t>ロウキュウカ</t>
    </rPh>
    <rPh sb="52" eb="54">
      <t>タイサク</t>
    </rPh>
    <rPh sb="55" eb="59">
      <t>チョウジュミョウカ</t>
    </rPh>
    <rPh sb="59" eb="61">
      <t>タイサク</t>
    </rPh>
    <rPh sb="62" eb="63">
      <t>カカ</t>
    </rPh>
    <rPh sb="64" eb="66">
      <t>ヒヨウ</t>
    </rPh>
    <rPh sb="67" eb="69">
      <t>ゾウカ</t>
    </rPh>
    <rPh sb="76" eb="77">
      <t>オモ</t>
    </rPh>
    <rPh sb="82" eb="84">
      <t>ジンコウ</t>
    </rPh>
    <rPh sb="84" eb="86">
      <t>ゲンショウ</t>
    </rPh>
    <rPh sb="87" eb="89">
      <t>セッスイ</t>
    </rPh>
    <rPh sb="89" eb="91">
      <t>ギジュツ</t>
    </rPh>
    <rPh sb="91" eb="92">
      <t>トウ</t>
    </rPh>
    <rPh sb="93" eb="94">
      <t>タカ</t>
    </rPh>
    <rPh sb="100" eb="101">
      <t>ミズ</t>
    </rPh>
    <rPh sb="101" eb="103">
      <t>ジュヨウ</t>
    </rPh>
    <rPh sb="105" eb="107">
      <t>ゲンショウ</t>
    </rPh>
    <rPh sb="111" eb="114">
      <t>ゲスイドウ</t>
    </rPh>
    <rPh sb="114" eb="117">
      <t>シヨウリョウ</t>
    </rPh>
    <rPh sb="117" eb="119">
      <t>シュウニュウ</t>
    </rPh>
    <rPh sb="120" eb="122">
      <t>サキユ</t>
    </rPh>
    <rPh sb="124" eb="127">
      <t>フトウメイ</t>
    </rPh>
    <rPh sb="131" eb="133">
      <t>ケイエイ</t>
    </rPh>
    <rPh sb="133" eb="135">
      <t>センリャク</t>
    </rPh>
    <rPh sb="136" eb="138">
      <t>ミナオ</t>
    </rPh>
    <rPh sb="140" eb="141">
      <t>フク</t>
    </rPh>
    <rPh sb="143" eb="146">
      <t>ゲスイドウ</t>
    </rPh>
    <rPh sb="146" eb="148">
      <t>ジギョウ</t>
    </rPh>
    <rPh sb="149" eb="152">
      <t>バッポンテキ</t>
    </rPh>
    <rPh sb="152" eb="154">
      <t>ミナオ</t>
    </rPh>
    <rPh sb="156" eb="158">
      <t>クリイレ</t>
    </rPh>
    <rPh sb="158" eb="159">
      <t>キン</t>
    </rPh>
    <rPh sb="159" eb="161">
      <t>シュウニュウ</t>
    </rPh>
    <rPh sb="165" eb="166">
      <t>カ</t>
    </rPh>
    <rPh sb="167" eb="170">
      <t>ヘイジュンカ</t>
    </rPh>
    <rPh sb="171" eb="172">
      <t>ツト</t>
    </rPh>
    <rPh sb="176" eb="178">
      <t>ヒツヨウ</t>
    </rPh>
    <phoneticPr fontId="4"/>
  </si>
  <si>
    <r>
      <t xml:space="preserve">本市の下水道事業は、令和2年度から地方公営企業法を適用したため、当該年度のみの数値となっている。
①経常収支比率については100%を超えており、見た目上は単年度収支が黒字となっているが、下水道事業自体が一般会計からの繰入金に大きく依存する体質となっており、今後の課題と考えている。
③流動比率は流動資産の現金が絶対的に少ないうえ、建設改良費に充てた企業債償還金の割合が非常に高いため、平均値よりも大幅に下回っている。
④企業債残高対事業規模比率はすでに整備事業を終了し、企業債残高が減少傾向にあるため平均値を下回っている。
</t>
    </r>
    <r>
      <rPr>
        <sz val="11"/>
        <rFont val="ＭＳ ゴシック"/>
        <family val="3"/>
        <charset val="128"/>
      </rPr>
      <t>⑤経費回収率は100%となっており良好である。しかし、人口減少や節水機器の普及により、今後使用料収入が増加し続ける保証はなく、汚水処理費用のさらなる削減を図り、現行の水準を維持していく。</t>
    </r>
    <r>
      <rPr>
        <sz val="11"/>
        <color theme="1"/>
        <rFont val="ＭＳ ゴシック"/>
        <family val="3"/>
        <charset val="128"/>
      </rPr>
      <t xml:space="preserve">
⑥汚水処理原価については、平均値を上回っている。これは不明水の影響によるところが大きいと思われ、改善に向けては抜本的な対策が必要となっている。
⑦施設利用率は平均より高い水準である。汚水処理能力には十分な余力があるが、今後の事業拡張や災害時等の対応を考慮すると現在の水準は適切なものと判断している。
⑧水洗化率は90％を超え、今後大きな伸びは考えにくいが、収入の安定化のためにも引き続き加入促進に努める。</t>
    </r>
    <rPh sb="0" eb="2">
      <t>ホンシ</t>
    </rPh>
    <rPh sb="3" eb="6">
      <t>ゲスイドウ</t>
    </rPh>
    <rPh sb="6" eb="8">
      <t>ジギョウ</t>
    </rPh>
    <rPh sb="10" eb="12">
      <t>レイワ</t>
    </rPh>
    <rPh sb="13" eb="15">
      <t>ネンド</t>
    </rPh>
    <rPh sb="17" eb="19">
      <t>チホウ</t>
    </rPh>
    <rPh sb="19" eb="21">
      <t>コウエイ</t>
    </rPh>
    <rPh sb="21" eb="23">
      <t>キギョウ</t>
    </rPh>
    <rPh sb="23" eb="24">
      <t>ホウ</t>
    </rPh>
    <rPh sb="25" eb="27">
      <t>テキヨウ</t>
    </rPh>
    <rPh sb="32" eb="34">
      <t>トウガイ</t>
    </rPh>
    <rPh sb="34" eb="36">
      <t>ネンド</t>
    </rPh>
    <rPh sb="39" eb="41">
      <t>スウチ</t>
    </rPh>
    <rPh sb="50" eb="52">
      <t>ケイジョウ</t>
    </rPh>
    <rPh sb="52" eb="54">
      <t>シュウシ</t>
    </rPh>
    <rPh sb="54" eb="56">
      <t>ヒリツ</t>
    </rPh>
    <rPh sb="66" eb="67">
      <t>コ</t>
    </rPh>
    <rPh sb="72" eb="73">
      <t>ミ</t>
    </rPh>
    <rPh sb="74" eb="75">
      <t>メ</t>
    </rPh>
    <rPh sb="75" eb="76">
      <t>ウエ</t>
    </rPh>
    <rPh sb="77" eb="80">
      <t>タンネンド</t>
    </rPh>
    <rPh sb="80" eb="82">
      <t>シュウシ</t>
    </rPh>
    <rPh sb="83" eb="85">
      <t>クロジ</t>
    </rPh>
    <rPh sb="93" eb="96">
      <t>ゲスイドウ</t>
    </rPh>
    <rPh sb="96" eb="98">
      <t>ジギョウ</t>
    </rPh>
    <rPh sb="98" eb="100">
      <t>ジタイ</t>
    </rPh>
    <rPh sb="101" eb="103">
      <t>イッパン</t>
    </rPh>
    <rPh sb="103" eb="105">
      <t>カイケイ</t>
    </rPh>
    <rPh sb="108" eb="110">
      <t>クリイレ</t>
    </rPh>
    <rPh sb="110" eb="111">
      <t>キン</t>
    </rPh>
    <rPh sb="112" eb="113">
      <t>オオ</t>
    </rPh>
    <rPh sb="115" eb="117">
      <t>イゾン</t>
    </rPh>
    <rPh sb="119" eb="121">
      <t>タイシツ</t>
    </rPh>
    <rPh sb="128" eb="130">
      <t>コンゴ</t>
    </rPh>
    <rPh sb="131" eb="133">
      <t>カダイ</t>
    </rPh>
    <rPh sb="134" eb="135">
      <t>カンガ</t>
    </rPh>
    <rPh sb="142" eb="144">
      <t>リュウドウ</t>
    </rPh>
    <rPh sb="144" eb="146">
      <t>ヒリツ</t>
    </rPh>
    <rPh sb="147" eb="149">
      <t>リュウドウ</t>
    </rPh>
    <rPh sb="149" eb="151">
      <t>シサン</t>
    </rPh>
    <rPh sb="152" eb="154">
      <t>ゲンキン</t>
    </rPh>
    <rPh sb="155" eb="158">
      <t>ゼッタイテキ</t>
    </rPh>
    <rPh sb="159" eb="160">
      <t>スク</t>
    </rPh>
    <rPh sb="165" eb="167">
      <t>ケンセツ</t>
    </rPh>
    <rPh sb="167" eb="169">
      <t>カイリョウ</t>
    </rPh>
    <rPh sb="169" eb="170">
      <t>ヒ</t>
    </rPh>
    <rPh sb="171" eb="172">
      <t>ア</t>
    </rPh>
    <rPh sb="174" eb="176">
      <t>キギョウ</t>
    </rPh>
    <rPh sb="176" eb="177">
      <t>サイ</t>
    </rPh>
    <rPh sb="177" eb="179">
      <t>ショウカン</t>
    </rPh>
    <rPh sb="179" eb="180">
      <t>キン</t>
    </rPh>
    <rPh sb="181" eb="183">
      <t>ワリアイ</t>
    </rPh>
    <rPh sb="184" eb="186">
      <t>ヒジョウ</t>
    </rPh>
    <rPh sb="187" eb="188">
      <t>タカ</t>
    </rPh>
    <rPh sb="192" eb="195">
      <t>ヘイキンチ</t>
    </rPh>
    <rPh sb="198" eb="200">
      <t>オオハバ</t>
    </rPh>
    <rPh sb="201" eb="203">
      <t>シタマワ</t>
    </rPh>
    <rPh sb="210" eb="212">
      <t>キギョウ</t>
    </rPh>
    <rPh sb="212" eb="213">
      <t>サイ</t>
    </rPh>
    <rPh sb="213" eb="215">
      <t>ザンダカ</t>
    </rPh>
    <rPh sb="215" eb="216">
      <t>タイ</t>
    </rPh>
    <rPh sb="216" eb="218">
      <t>ジギョウ</t>
    </rPh>
    <rPh sb="218" eb="220">
      <t>キボ</t>
    </rPh>
    <rPh sb="220" eb="222">
      <t>ヒリツ</t>
    </rPh>
    <rPh sb="226" eb="228">
      <t>セイビ</t>
    </rPh>
    <rPh sb="228" eb="230">
      <t>ジギョウ</t>
    </rPh>
    <rPh sb="231" eb="233">
      <t>シュウリョウ</t>
    </rPh>
    <rPh sb="235" eb="237">
      <t>キギョウ</t>
    </rPh>
    <rPh sb="237" eb="238">
      <t>サイ</t>
    </rPh>
    <rPh sb="238" eb="240">
      <t>ザンダカ</t>
    </rPh>
    <rPh sb="241" eb="243">
      <t>ゲンショウ</t>
    </rPh>
    <rPh sb="243" eb="245">
      <t>ケイコウ</t>
    </rPh>
    <rPh sb="250" eb="252">
      <t>ヘイキン</t>
    </rPh>
    <rPh sb="252" eb="253">
      <t>アタイ</t>
    </rPh>
    <rPh sb="254" eb="256">
      <t>シタマワ</t>
    </rPh>
    <rPh sb="279" eb="281">
      <t>リョウコウ</t>
    </rPh>
    <rPh sb="357" eb="359">
      <t>オスイ</t>
    </rPh>
    <rPh sb="359" eb="361">
      <t>ショリ</t>
    </rPh>
    <rPh sb="361" eb="363">
      <t>ゲンカ</t>
    </rPh>
    <rPh sb="371" eb="372">
      <t>アタイ</t>
    </rPh>
    <rPh sb="400" eb="401">
      <t>オモ</t>
    </rPh>
    <rPh sb="429" eb="431">
      <t>シセツ</t>
    </rPh>
    <rPh sb="431" eb="434">
      <t>リヨウリツ</t>
    </rPh>
    <rPh sb="476" eb="477">
      <t>トウ</t>
    </rPh>
    <rPh sb="481" eb="483">
      <t>コウリョ</t>
    </rPh>
    <rPh sb="507" eb="510">
      <t>スイセンカ</t>
    </rPh>
    <rPh sb="510" eb="511">
      <t>リツ</t>
    </rPh>
    <rPh sb="516" eb="517">
      <t>コ</t>
    </rPh>
    <rPh sb="519" eb="521">
      <t>コンゴ</t>
    </rPh>
    <rPh sb="521" eb="522">
      <t>オオ</t>
    </rPh>
    <rPh sb="524" eb="525">
      <t>ノ</t>
    </rPh>
    <rPh sb="527" eb="528">
      <t>カンガ</t>
    </rPh>
    <rPh sb="534" eb="536">
      <t>シュウニュウ</t>
    </rPh>
    <rPh sb="537" eb="540">
      <t>アンテイカ</t>
    </rPh>
    <rPh sb="545" eb="546">
      <t>ヒ</t>
    </rPh>
    <rPh sb="547" eb="548">
      <t>ツヅ</t>
    </rPh>
    <rPh sb="549" eb="551">
      <t>カニュウ</t>
    </rPh>
    <rPh sb="551" eb="553">
      <t>ソクシン</t>
    </rPh>
    <rPh sb="554" eb="555">
      <t>ツト</t>
    </rPh>
    <phoneticPr fontId="4"/>
  </si>
  <si>
    <t>公共下水道の供用開始から30年以上が経過し、施設の老朽化対策・長寿命化対策が喫緊の課題となる等、将来にわたって持続可能な健全かつ安定的な事業経営に向け、経営基盤の強化と財政マネジメントの向上が急務となっている。今後もストックマネジメント計画の策定等の施策を講じながら、効率的、計画的に更新工事を実施していく必要がある。
分析結果のうち、①有形固定資産減価償却率については、企業会計移行初年度で減価償却費も1年度分の数値を基に算定されているため、今後、減価償却を重ねていくことにより上昇していく。
②管渠老朽化率、③管渠改善率は当該年度時点で法定耐用年数を超えている管渠がない。</t>
    <rPh sb="105" eb="107">
      <t>コンゴ</t>
    </rPh>
    <rPh sb="118" eb="120">
      <t>ケイカク</t>
    </rPh>
    <rPh sb="121" eb="123">
      <t>サクテイ</t>
    </rPh>
    <rPh sb="123" eb="124">
      <t>トウ</t>
    </rPh>
    <rPh sb="125" eb="127">
      <t>シサク</t>
    </rPh>
    <rPh sb="128" eb="129">
      <t>コウ</t>
    </rPh>
    <rPh sb="134" eb="137">
      <t>コウリツテキ</t>
    </rPh>
    <rPh sb="138" eb="141">
      <t>ケイカクテキ</t>
    </rPh>
    <rPh sb="142" eb="144">
      <t>コウシン</t>
    </rPh>
    <rPh sb="144" eb="146">
      <t>コウジ</t>
    </rPh>
    <rPh sb="147" eb="149">
      <t>ジッシ</t>
    </rPh>
    <rPh sb="153" eb="155">
      <t>ヒツヨウ</t>
    </rPh>
    <rPh sb="160" eb="162">
      <t>ブンセキ</t>
    </rPh>
    <rPh sb="162" eb="164">
      <t>ケッカ</t>
    </rPh>
    <rPh sb="169" eb="171">
      <t>ユウケイ</t>
    </rPh>
    <rPh sb="171" eb="173">
      <t>コテイ</t>
    </rPh>
    <rPh sb="173" eb="175">
      <t>シサン</t>
    </rPh>
    <rPh sb="175" eb="177">
      <t>ゲンカ</t>
    </rPh>
    <rPh sb="177" eb="179">
      <t>ショウキャク</t>
    </rPh>
    <rPh sb="179" eb="180">
      <t>リツ</t>
    </rPh>
    <rPh sb="186" eb="188">
      <t>キギョウ</t>
    </rPh>
    <rPh sb="188" eb="190">
      <t>カイケイ</t>
    </rPh>
    <rPh sb="190" eb="192">
      <t>イコウ</t>
    </rPh>
    <rPh sb="192" eb="195">
      <t>ショネンド</t>
    </rPh>
    <rPh sb="196" eb="198">
      <t>ゲンカ</t>
    </rPh>
    <rPh sb="198" eb="200">
      <t>ショウキャク</t>
    </rPh>
    <rPh sb="200" eb="201">
      <t>ヒ</t>
    </rPh>
    <rPh sb="203" eb="205">
      <t>ネンド</t>
    </rPh>
    <rPh sb="205" eb="206">
      <t>ブン</t>
    </rPh>
    <rPh sb="207" eb="209">
      <t>スウチ</t>
    </rPh>
    <rPh sb="210" eb="211">
      <t>モト</t>
    </rPh>
    <rPh sb="212" eb="214">
      <t>サンテイ</t>
    </rPh>
    <rPh sb="222" eb="224">
      <t>コンゴ</t>
    </rPh>
    <rPh sb="225" eb="227">
      <t>ゲンカ</t>
    </rPh>
    <rPh sb="227" eb="229">
      <t>ショウキャク</t>
    </rPh>
    <rPh sb="230" eb="231">
      <t>カサ</t>
    </rPh>
    <rPh sb="240" eb="242">
      <t>ジョウショウ</t>
    </rPh>
    <rPh sb="249" eb="251">
      <t>カンキョ</t>
    </rPh>
    <rPh sb="251" eb="254">
      <t>ロウキュウカ</t>
    </rPh>
    <rPh sb="254" eb="255">
      <t>リツ</t>
    </rPh>
    <rPh sb="257" eb="259">
      <t>カンキョ</t>
    </rPh>
    <rPh sb="259" eb="261">
      <t>カイゼン</t>
    </rPh>
    <rPh sb="261" eb="262">
      <t>リツ</t>
    </rPh>
    <rPh sb="263" eb="265">
      <t>トウガイ</t>
    </rPh>
    <rPh sb="265" eb="267">
      <t>ネンド</t>
    </rPh>
    <rPh sb="267" eb="269">
      <t>ジテン</t>
    </rPh>
    <rPh sb="270" eb="272">
      <t>ホウテイ</t>
    </rPh>
    <rPh sb="272" eb="274">
      <t>タイヨウ</t>
    </rPh>
    <rPh sb="274" eb="276">
      <t>ネンスウ</t>
    </rPh>
    <rPh sb="277" eb="278">
      <t>コ</t>
    </rPh>
    <rPh sb="282" eb="284">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</si>
</sst>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37-4FDA-9C02-BAF4EAAB8D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137-4FDA-9C02-BAF4EAAB8D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100.61</c:v>
                </c:pt>
              </c:numCache>
            </c:numRef>
          </c:val>
          <c:extLst>
            <c:ext xmlns:c16="http://schemas.microsoft.com/office/drawing/2014/chart" uri="{C3380CC4-5D6E-409C-BE32-E72D297353CC}">
              <c16:uniqueId val="{00000000-00AC-41A4-9147-9674C7135D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00AC-41A4-9147-9674C7135D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4.07</c:v>
                </c:pt>
              </c:numCache>
            </c:numRef>
          </c:val>
          <c:extLst>
            <c:ext xmlns:c16="http://schemas.microsoft.com/office/drawing/2014/chart" uri="{C3380CC4-5D6E-409C-BE32-E72D297353CC}">
              <c16:uniqueId val="{00000000-0FE9-4ED9-8CF9-0EECBBFBD4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0FE9-4ED9-8CF9-0EECBBFBD4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EE-42A6-9920-29168E05AA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30EE-42A6-9920-29168E05AA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A0-4A5F-A282-1418D1E492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40A0-4A5F-A282-1418D1E492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13.37</c:v>
                </c:pt>
              </c:numCache>
            </c:numRef>
          </c:val>
          <c:extLst>
            <c:ext xmlns:c16="http://schemas.microsoft.com/office/drawing/2014/chart" uri="{C3380CC4-5D6E-409C-BE32-E72D297353CC}">
              <c16:uniqueId val="{00000000-460D-4AC9-B87C-E9A8D6B106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460D-4AC9-B87C-E9A8D6B106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667.22</c:v>
                </c:pt>
              </c:numCache>
            </c:numRef>
          </c:val>
          <c:extLst>
            <c:ext xmlns:c16="http://schemas.microsoft.com/office/drawing/2014/chart" uri="{C3380CC4-5D6E-409C-BE32-E72D297353CC}">
              <c16:uniqueId val="{00000000-FFBB-4725-8050-A361EC2A92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FFBB-4725-8050-A361EC2A92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C78-4E58-93AB-4E3F35BF38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3C78-4E58-93AB-4E3F35BF38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201.06</c:v>
                </c:pt>
              </c:numCache>
            </c:numRef>
          </c:val>
          <c:extLst>
            <c:ext xmlns:c16="http://schemas.microsoft.com/office/drawing/2014/chart" uri="{C3380CC4-5D6E-409C-BE32-E72D297353CC}">
              <c16:uniqueId val="{00000000-C1C0-40BF-A08D-D19940C90A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C1C0-40BF-A08D-D19940C90A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64.260000000000005</c:v>
                </c:pt>
              </c:numCache>
            </c:numRef>
          </c:val>
          <c:extLst>
            <c:ext xmlns:c16="http://schemas.microsoft.com/office/drawing/2014/chart" uri="{C3380CC4-5D6E-409C-BE32-E72D297353CC}">
              <c16:uniqueId val="{00000000-2325-43A8-982F-3DBEB5DB3C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2325-43A8-982F-3DBEB5DB3C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91.4</c:v>
                </c:pt>
              </c:numCache>
            </c:numRef>
          </c:val>
          <c:extLst>
            <c:ext xmlns:c16="http://schemas.microsoft.com/office/drawing/2014/chart" uri="{C3380CC4-5D6E-409C-BE32-E72D297353CC}">
              <c16:uniqueId val="{00000000-BF19-4153-927D-54BA6EB7AD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BF19-4153-927D-54BA6EB7AD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長井市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26159</v>
      </c>
      <c r="AM8" s="51"/>
      <c r="AN8" s="51"/>
      <c r="AO8" s="51"/>
      <c r="AP8" s="51"/>
      <c r="AQ8" s="51"/>
      <c r="AR8" s="51"/>
      <c r="AS8" s="51"/>
      <c r="AT8" s="46">
        <f>データ!T6</f>
        <v>214.67</v>
      </c>
      <c r="AU8" s="46"/>
      <c r="AV8" s="46"/>
      <c r="AW8" s="46"/>
      <c r="AX8" s="46"/>
      <c r="AY8" s="46"/>
      <c r="AZ8" s="46"/>
      <c r="BA8" s="46"/>
      <c r="BB8" s="46">
        <f>データ!U6</f>
        <v>121.86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61.83</v>
      </c>
      <c r="J10" s="46"/>
      <c r="K10" s="46"/>
      <c r="L10" s="46"/>
      <c r="M10" s="46"/>
      <c r="N10" s="46"/>
      <c r="O10" s="46"/>
      <c r="P10" s="46">
        <f>データ!P6</f>
        <v>53.86</v>
      </c>
      <c r="Q10" s="46"/>
      <c r="R10" s="46"/>
      <c r="S10" s="46"/>
      <c r="T10" s="46"/>
      <c r="U10" s="46"/>
      <c r="V10" s="46"/>
      <c r="W10" s="46">
        <f>データ!Q6</f>
        <v>61.22</v>
      </c>
      <c r="X10" s="46"/>
      <c r="Y10" s="46"/>
      <c r="Z10" s="46"/>
      <c r="AA10" s="46"/>
      <c r="AB10" s="46"/>
      <c r="AC10" s="46"/>
      <c r="AD10" s="51">
        <f>データ!R6</f>
        <v>4015</v>
      </c>
      <c r="AE10" s="51"/>
      <c r="AF10" s="51"/>
      <c r="AG10" s="51"/>
      <c r="AH10" s="51"/>
      <c r="AI10" s="51"/>
      <c r="AJ10" s="51"/>
      <c r="AK10" s="2"/>
      <c r="AL10" s="51">
        <f>データ!V6</f>
        <v>13966</v>
      </c>
      <c r="AM10" s="51"/>
      <c r="AN10" s="51"/>
      <c r="AO10" s="51"/>
      <c r="AP10" s="51"/>
      <c r="AQ10" s="51"/>
      <c r="AR10" s="51"/>
      <c r="AS10" s="51"/>
      <c r="AT10" s="46">
        <f>データ!W6</f>
        <v>6.02</v>
      </c>
      <c r="AU10" s="46"/>
      <c r="AV10" s="46"/>
      <c r="AW10" s="46"/>
      <c r="AX10" s="46"/>
      <c r="AY10" s="46"/>
      <c r="AZ10" s="46"/>
      <c r="BA10" s="46"/>
      <c r="BB10" s="46">
        <f>データ!X6</f>
        <v>2319.9299999999998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NG0Zb2RcIvn2U3lc+aXDjCSJe0rCcbMYkTuzBzulzIPyZDjsxWJt7c0K4SY4NBJgbl3qTl6lTRN1ndi4d4ZtQ==" saltValue="ajZpINGtSPmmoH3lSC7i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62090</v>
      </c>
      <c r="D6" s="33">
        <f t="shared" si="3"/>
        <v>46</v>
      </c>
      <c r="E6" s="33">
        <f t="shared" si="3"/>
        <v>17</v>
      </c>
      <c r="F6" s="33">
        <f t="shared" si="3"/>
        <v>1</v>
      </c>
      <c r="G6" s="33">
        <f t="shared" si="3"/>
        <v>0</v>
      </c>
      <c r="H6" s="33" t="str">
        <f t="shared" si="3"/>
        <v>山形県　長井市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61.83</v>
      </c>
      <c r="P6" s="34">
        <f t="shared" si="3"/>
        <v>53.86</v>
      </c>
      <c r="Q6" s="34">
        <f t="shared" si="3"/>
        <v>61.22</v>
      </c>
      <c r="R6" s="34">
        <f t="shared" si="3"/>
        <v>4015</v>
      </c>
      <c r="S6" s="34">
        <f t="shared" si="3"/>
        <v>26159</v>
      </c>
      <c r="T6" s="34">
        <f t="shared" si="3"/>
        <v>214.67</v>
      </c>
      <c r="U6" s="34">
        <f t="shared" si="3"/>
        <v>121.86</v>
      </c>
      <c r="V6" s="34">
        <f t="shared" si="3"/>
        <v>13966</v>
      </c>
      <c r="W6" s="34">
        <f t="shared" si="3"/>
        <v>6.02</v>
      </c>
      <c r="X6" s="34">
        <f t="shared" si="3"/>
        <v>2319.9299999999998</v>
      </c>
      <c r="Y6" s="35" t="str">
        <f>IF(Y7="",NA(),Y7)</f>
        <v>-</v>
      </c>
      <c r="Z6" s="35" t="str">
        <f t="shared" ref="Z6:AH6" si="4">IF(Z7="",NA(),Z7)</f>
        <v>-</v>
      </c>
      <c r="AA6" s="35" t="str">
        <f t="shared" si="4"/>
        <v>-</v>
      </c>
      <c r="AB6" s="35" t="str">
        <f t="shared" si="4"/>
        <v>-</v>
      </c>
      <c r="AC6" s="35">
        <f t="shared" si="4"/>
        <v>100.61</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13.37</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667.22</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201.06</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f t="shared" si="10"/>
        <v>64.260000000000005</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91.4</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4.07</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62090</v>
      </c>
      <c r="D7" s="37">
        <v>46</v>
      </c>
      <c r="E7" s="37">
        <v>17</v>
      </c>
      <c r="F7" s="37">
        <v>1</v>
      </c>
      <c r="G7" s="37">
        <v>0</v>
      </c>
      <c r="H7" s="37" t="s">
        <v>96</v>
      </c>
      <c r="I7" s="37" t="s">
        <v>97</v>
      </c>
      <c r="J7" s="37" t="s">
        <v>98</v>
      </c>
      <c r="K7" s="37" t="s">
        <v>99</v>
      </c>
      <c r="L7" s="37" t="s">
        <v>100</v>
      </c>
      <c r="M7" s="37" t="s">
        <v>101</v>
      </c>
      <c r="N7" s="38" t="s">
        <v>102</v>
      </c>
      <c r="O7" s="38">
        <v>61.83</v>
      </c>
      <c r="P7" s="38">
        <v>53.86</v>
      </c>
      <c r="Q7" s="38">
        <v>61.22</v>
      </c>
      <c r="R7" s="38">
        <v>4015</v>
      </c>
      <c r="S7" s="38">
        <v>26159</v>
      </c>
      <c r="T7" s="38">
        <v>214.67</v>
      </c>
      <c r="U7" s="38">
        <v>121.86</v>
      </c>
      <c r="V7" s="38">
        <v>13966</v>
      </c>
      <c r="W7" s="38">
        <v>6.02</v>
      </c>
      <c r="X7" s="38">
        <v>2319.9299999999998</v>
      </c>
      <c r="Y7" s="38" t="s">
        <v>102</v>
      </c>
      <c r="Z7" s="38" t="s">
        <v>102</v>
      </c>
      <c r="AA7" s="38" t="s">
        <v>102</v>
      </c>
      <c r="AB7" s="38" t="s">
        <v>102</v>
      </c>
      <c r="AC7" s="38">
        <v>100.61</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13.37</v>
      </c>
      <c r="AZ7" s="38" t="s">
        <v>102</v>
      </c>
      <c r="BA7" s="38" t="s">
        <v>102</v>
      </c>
      <c r="BB7" s="38" t="s">
        <v>102</v>
      </c>
      <c r="BC7" s="38" t="s">
        <v>102</v>
      </c>
      <c r="BD7" s="38">
        <v>58.23</v>
      </c>
      <c r="BE7" s="38">
        <v>67.52</v>
      </c>
      <c r="BF7" s="38" t="s">
        <v>102</v>
      </c>
      <c r="BG7" s="38" t="s">
        <v>102</v>
      </c>
      <c r="BH7" s="38" t="s">
        <v>102</v>
      </c>
      <c r="BI7" s="38" t="s">
        <v>102</v>
      </c>
      <c r="BJ7" s="38">
        <v>667.22</v>
      </c>
      <c r="BK7" s="38" t="s">
        <v>102</v>
      </c>
      <c r="BL7" s="38" t="s">
        <v>102</v>
      </c>
      <c r="BM7" s="38" t="s">
        <v>102</v>
      </c>
      <c r="BN7" s="38" t="s">
        <v>102</v>
      </c>
      <c r="BO7" s="38">
        <v>812.92</v>
      </c>
      <c r="BP7" s="38">
        <v>705.21</v>
      </c>
      <c r="BQ7" s="38" t="s">
        <v>102</v>
      </c>
      <c r="BR7" s="38" t="s">
        <v>102</v>
      </c>
      <c r="BS7" s="38" t="s">
        <v>102</v>
      </c>
      <c r="BT7" s="38" t="s">
        <v>102</v>
      </c>
      <c r="BU7" s="38">
        <v>100</v>
      </c>
      <c r="BV7" s="38" t="s">
        <v>102</v>
      </c>
      <c r="BW7" s="38" t="s">
        <v>102</v>
      </c>
      <c r="BX7" s="38" t="s">
        <v>102</v>
      </c>
      <c r="BY7" s="38" t="s">
        <v>102</v>
      </c>
      <c r="BZ7" s="38">
        <v>85.4</v>
      </c>
      <c r="CA7" s="38">
        <v>98.96</v>
      </c>
      <c r="CB7" s="38" t="s">
        <v>102</v>
      </c>
      <c r="CC7" s="38" t="s">
        <v>102</v>
      </c>
      <c r="CD7" s="38" t="s">
        <v>102</v>
      </c>
      <c r="CE7" s="38" t="s">
        <v>102</v>
      </c>
      <c r="CF7" s="38">
        <v>201.06</v>
      </c>
      <c r="CG7" s="38" t="s">
        <v>102</v>
      </c>
      <c r="CH7" s="38" t="s">
        <v>102</v>
      </c>
      <c r="CI7" s="38" t="s">
        <v>102</v>
      </c>
      <c r="CJ7" s="38" t="s">
        <v>102</v>
      </c>
      <c r="CK7" s="38">
        <v>188.57</v>
      </c>
      <c r="CL7" s="38">
        <v>134.52000000000001</v>
      </c>
      <c r="CM7" s="38" t="s">
        <v>102</v>
      </c>
      <c r="CN7" s="38" t="s">
        <v>102</v>
      </c>
      <c r="CO7" s="38" t="s">
        <v>102</v>
      </c>
      <c r="CP7" s="38" t="s">
        <v>102</v>
      </c>
      <c r="CQ7" s="38">
        <v>64.260000000000005</v>
      </c>
      <c r="CR7" s="38" t="s">
        <v>102</v>
      </c>
      <c r="CS7" s="38" t="s">
        <v>102</v>
      </c>
      <c r="CT7" s="38" t="s">
        <v>102</v>
      </c>
      <c r="CU7" s="38" t="s">
        <v>102</v>
      </c>
      <c r="CV7" s="38">
        <v>55.84</v>
      </c>
      <c r="CW7" s="38">
        <v>59.57</v>
      </c>
      <c r="CX7" s="38" t="s">
        <v>102</v>
      </c>
      <c r="CY7" s="38" t="s">
        <v>102</v>
      </c>
      <c r="CZ7" s="38" t="s">
        <v>102</v>
      </c>
      <c r="DA7" s="38" t="s">
        <v>102</v>
      </c>
      <c r="DB7" s="38">
        <v>91.4</v>
      </c>
      <c r="DC7" s="38" t="s">
        <v>102</v>
      </c>
      <c r="DD7" s="38" t="s">
        <v>102</v>
      </c>
      <c r="DE7" s="38" t="s">
        <v>102</v>
      </c>
      <c r="DF7" s="38" t="s">
        <v>102</v>
      </c>
      <c r="DG7" s="38">
        <v>92.34</v>
      </c>
      <c r="DH7" s="38">
        <v>95.57</v>
      </c>
      <c r="DI7" s="38" t="s">
        <v>102</v>
      </c>
      <c r="DJ7" s="38" t="s">
        <v>102</v>
      </c>
      <c r="DK7" s="38" t="s">
        <v>102</v>
      </c>
      <c r="DL7" s="38" t="s">
        <v>102</v>
      </c>
      <c r="DM7" s="38">
        <v>4.07</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2022-01-18T09:47:29Z</cp:lastPrinted>
  <dcterms:created xsi:type="dcterms:W3CDTF">2021-12-03T07:07:51Z</dcterms:created>
  <dcterms:modified xsi:type="dcterms:W3CDTF">2022-01-18T09:49:17Z</dcterms:modified>
  <cp:category/>
</cp:coreProperties>
</file>