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ilesv\共有フォルダ\410_上下水道課\020_業務係\01 共通\経営比較分析表\"/>
    </mc:Choice>
  </mc:AlternateContent>
  <workbookProtection workbookAlgorithmName="SHA-512" workbookHashValue="oNkNN4i0W83z991/+ziokXgDhseXDxMn/w7jwKzRnJtaoHD/L/WRuiu4oIElj5MqnoppF8v2+2BZPr+isqNdUA==" workbookSaltValue="LOmp2Zz5TwCd3mdKl7gP+g==" workbookSpinCount="100000" lockStructure="1"/>
  <bookViews>
    <workbookView xWindow="0" yWindow="0" windowWidth="25065" windowHeight="811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<sst xmlns="http://schemas.openxmlformats.org/spreadsheetml/2006/main" count="319" uniqueCount="119">
  <si>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</si>
  <si>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</si>
  <si>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</si>
  <si>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</si>
  <si>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</si>
  <si>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</si>
  <si>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</si>
  <si>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</si>
  <si>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</si>
  <si>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</si>
  <si>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</si>
  <si>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</si>
  <si>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</si>
  <si>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</si>
  <si>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</si>
  <si>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</si>
  <si>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</si>
  <si>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</si>
  <si>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</si>
  <si>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</si>
  <si>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</si>
  <si>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</si>
  <si>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</si>
  <si>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</si>
  <si>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</si>
  <si>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</si>
  <si>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</si>
  <si>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</si>
  <si>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</si>
  <si>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</si>
  <si>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</si>
  <si>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</si>
  <si>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</si>
  <si>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</si>
  <si>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</si>
  <si>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</si>
  <si>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</si>
  <si>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</si>
  <si>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</si>
  <si>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</si>
  <si>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</si>
  <si>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</si>
  <si>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</si>
  <si>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</si>
  <si>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</si>
  <si>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</si>
  <si>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</si>
  <si>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</si>
  <si>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</si>
  <si>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</si>
  <si>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</si>
  <si>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</si>
  <si>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</si>
  <si>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</si>
  <si>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</si>
  <si>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</si>
  <si>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</si>
  <si>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</si>
  <si>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</si>
  <si>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</si>
  <si>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</si>
  <si>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</si>
  <si>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</si>
  <si>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</si>
  <si>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</si>
  <si>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</si>
  <si>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</si>
  <si>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</si>
  <si>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</si>
  <si>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</si>
  <si>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</si>
  <si>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</si>
  <si>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</si>
  <si>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</si>
  <si>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</si>
  <si>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</si>
  <si>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</si>
  <si>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</si>
  <si>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</si>
  <si>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</si>
  <si>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</si>
  <si>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</si>
  <si>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</si>
  <si>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</si>
  <si>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</si>
  <si>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</si>
  <si>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</si>
  <si>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</si>
  <si>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</si>
  <si>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</si>
  <si>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</si>
  <si>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</si>
  <si>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</si>
  <si>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</si>
  <si>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</si>
  <si>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</si>
  <si>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</si>
  <si>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</si>
  <si>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</si>
  <si>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</si>
  <si>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</si>
  <si>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</si>
  <si>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</si>
  <si>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</si>
  <si>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</si>
  <si>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</si>
  <si>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</si>
  <si>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</si>
  <si>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</si>
  <si>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</si>
  <si>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</si>
  <si>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</si>
  <si>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</si>
  <si>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</si>
  <si>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</si>
  <si>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</si>
  <si>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xml:space="preserve">本市の下水道事業は、令和2年度から地方公営企業法を適用したため、当該年度のみの数値となっている。
①経常収支比率については100%を超えており、見た目上は単年度収支が黒字となっているが、下水道事業自体が一般会計からの繰入金に大きく依存する体質となっており、今後の課題と考えている。
③流動比率は平均値を上回っているものの、建設改良費に充てた企業債償還金の割合が大きいため、短期での支払能力に乏しい。
④企業債残高対事業規模比率は、すでに整備事業を終了し、企業債残高が減少傾向にあるため平均値を下回っている。
⑤経費回収率は100%となっており良好である。しかし、農集区域においては人口減少が顕著であり、また節水機器の普及により、年々使用料収入が減少していくと見込まれることから、汚水処理費用のさらなる削減を図り、現行の水準を維持していく。　　　　　　　　　　　　　　　　　　　　　　　　　　　　　　　　　　　　　　　　　　　　　　　　　　　　　　　　　　　　　　　　　　　　　　　　　　　　　　　　　　　　　　　　　　　　　　　　　　　　　　　　　　　　　　　　　　　　　　　　　　　　　　　　　　　　　　　　　　　　　　　　　　　　　　　　　　　　⑥汚水処理原価については、平均値を下回っているが、今後も厳しい経営環境が予想されるため、経費削減等に努める。　　　　　　　　　　　　　　　　　　　　　　　　　　　　　　　　　　　　　　　　　　　　　　　　　　　　　　　　　　　　　　　　　　　　　　　　　　　　　　　　　　　　　　　　　　　　　　　　⑦施設利用率は人口減少等により、平均値より低くなっているが、季節によっては流入量の増加があるため、やむを得ないものと考える。
⑧水洗化率は93%台に達し、老齢(単身)世帯の増加や人口減少等の状況から大幅な接続加入を見込むことは困難である。
</t>
    <rPh sb="147" eb="150">
      <t>ヘイキンチ</t>
    </rPh>
    <rPh sb="151" eb="153">
      <t>ウワマワ</t>
    </rPh>
    <rPh sb="180" eb="181">
      <t>オオ</t>
    </rPh>
    <rPh sb="186" eb="188">
      <t>タンキ</t>
    </rPh>
    <rPh sb="190" eb="192">
      <t>シハラ</t>
    </rPh>
    <rPh sb="192" eb="194">
      <t>ノウリョク</t>
    </rPh>
    <rPh sb="195" eb="196">
      <t>トボ</t>
    </rPh>
    <rPh sb="271" eb="273">
      <t>リョウコウ</t>
    </rPh>
    <rPh sb="281" eb="283">
      <t>ノウシュウ</t>
    </rPh>
    <rPh sb="283" eb="285">
      <t>クイキ</t>
    </rPh>
    <rPh sb="295" eb="297">
      <t>ケンチョ</t>
    </rPh>
    <rPh sb="314" eb="316">
      <t>ネンネン</t>
    </rPh>
    <rPh sb="322" eb="324">
      <t>ゲンショウ</t>
    </rPh>
    <rPh sb="329" eb="331">
      <t>ミコ</t>
    </rPh>
    <rPh sb="682" eb="684">
      <t>ジンコウ</t>
    </rPh>
    <rPh sb="684" eb="686">
      <t>ゲンショウ</t>
    </rPh>
    <rPh sb="686" eb="687">
      <t>トウ</t>
    </rPh>
    <rPh sb="691" eb="693">
      <t>ヘイキン</t>
    </rPh>
    <rPh sb="693" eb="694">
      <t>チ</t>
    </rPh>
    <rPh sb="696" eb="697">
      <t>ヒク</t>
    </rPh>
    <rPh sb="705" eb="707">
      <t>キセツ</t>
    </rPh>
    <rPh sb="712" eb="714">
      <t>リュウニュウ</t>
    </rPh>
    <rPh sb="714" eb="715">
      <t>リョウ</t>
    </rPh>
    <rPh sb="716" eb="718">
      <t>ゾウカ</t>
    </rPh>
    <rPh sb="727" eb="728">
      <t>エ</t>
    </rPh>
    <rPh sb="733" eb="734">
      <t>カンガ</t>
    </rPh>
    <rPh sb="739" eb="742">
      <t>スイセンカ</t>
    </rPh>
    <rPh sb="742" eb="743">
      <t>リツ</t>
    </rPh>
    <rPh sb="747" eb="748">
      <t>ダイ</t>
    </rPh>
    <rPh sb="749" eb="750">
      <t>タッ</t>
    </rPh>
    <rPh sb="764" eb="766">
      <t>ジンコウ</t>
    </rPh>
    <rPh sb="766" eb="768">
      <t>ゲンショウ</t>
    </rPh>
    <rPh sb="768" eb="769">
      <t>トウ</t>
    </rPh>
    <phoneticPr fontId="4"/>
  </si>
  <si>
    <t>供用開始から20年以上経過しており、施設の老朽化対策・長寿命化対策が課題となっている。今後も機能強化対策事業を進め、今泉・大久保地区農業集落排水処理施設の改築・管渠更新等、計画的に更新工事を実施していく。
分析結果のうち、①有形固定資産減価償却率については、企業会計移行初年度で減価償却費も1年度分の数値を基に算定されているため、今後、減価償却を重ねていくことにより上昇していく。
②管渠老朽化率、③管渠改善率は当該年度時点で法定耐用年数を超えている管渠がない。</t>
    <rPh sb="9" eb="11">
      <t>イジョウ</t>
    </rPh>
    <rPh sb="34" eb="36">
      <t>カダイ</t>
    </rPh>
    <rPh sb="43" eb="45">
      <t>コンゴ</t>
    </rPh>
    <phoneticPr fontId="4"/>
  </si>
  <si>
    <t>本市の下水道事業は財政面において「繰入金」という外部要因に大きく左右される状況下にある中、機能強化対策事業を進め、今泉・大久保地区農業集落排水処理施設の改築・管渠更新等、計画的に更新工事を実施していく必要がある。
人口減少や節水技術等の高まりによる「水需要」の減少により、使用料収入の減少が見込まれているため、農業集落排水事業単位だけでなく、下水道事業全体で経営戦略の見直しも含め、事業の抜本的見直しや繰入金収入のルール化・平準化に努めていく必要がある。</t>
    <rPh sb="100" eb="102">
      <t>ヒツヨウ</t>
    </rPh>
    <rPh sb="142" eb="144">
      <t>ゲンショウ</t>
    </rPh>
    <rPh sb="145" eb="147">
      <t>ミコ</t>
    </rPh>
    <rPh sb="155" eb="157">
      <t>ノウギョウ</t>
    </rPh>
    <rPh sb="157" eb="159">
      <t>シュウラク</t>
    </rPh>
    <rPh sb="159" eb="161">
      <t>ハイスイ</t>
    </rPh>
    <rPh sb="161" eb="163">
      <t>ジギョウ</t>
    </rPh>
    <rPh sb="163" eb="165">
      <t>タンイ</t>
    </rPh>
    <rPh sb="171" eb="174">
      <t>ゲスイドウ</t>
    </rPh>
    <rPh sb="174" eb="176">
      <t>ジギョウ</t>
    </rPh>
    <rPh sb="176" eb="178">
      <t>ゼンタイ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</si>
</sst>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1F0-4F3B-A3DD-16168469A24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F1F0-4F3B-A3DD-16168469A24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42.9</c:v>
                </c:pt>
              </c:numCache>
            </c:numRef>
          </c:val>
          <c:extLst>
            <c:ext xmlns:c16="http://schemas.microsoft.com/office/drawing/2014/chart" uri="{C3380CC4-5D6E-409C-BE32-E72D297353CC}">
              <c16:uniqueId val="{00000000-C984-44D8-BAD4-27218E6FCBD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C984-44D8-BAD4-27218E6FCBD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93.37</c:v>
                </c:pt>
              </c:numCache>
            </c:numRef>
          </c:val>
          <c:extLst>
            <c:ext xmlns:c16="http://schemas.microsoft.com/office/drawing/2014/chart" uri="{C3380CC4-5D6E-409C-BE32-E72D297353CC}">
              <c16:uniqueId val="{00000000-5E5A-4388-9A05-05D9AAD07AA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5E5A-4388-9A05-05D9AAD07AA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101.89</c:v>
                </c:pt>
              </c:numCache>
            </c:numRef>
          </c:val>
          <c:extLst>
            <c:ext xmlns:c16="http://schemas.microsoft.com/office/drawing/2014/chart" uri="{C3380CC4-5D6E-409C-BE32-E72D297353CC}">
              <c16:uniqueId val="{00000000-B99A-4725-A5E9-0B777DD7505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B99A-4725-A5E9-0B777DD7505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3.24</c:v>
                </c:pt>
              </c:numCache>
            </c:numRef>
          </c:val>
          <c:extLst>
            <c:ext xmlns:c16="http://schemas.microsoft.com/office/drawing/2014/chart" uri="{C3380CC4-5D6E-409C-BE32-E72D297353CC}">
              <c16:uniqueId val="{00000000-2793-40CE-9335-53F59CA3C9A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2793-40CE-9335-53F59CA3C9A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71B-43C3-A56A-F400399D8BA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71B-43C3-A56A-F400399D8BA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B8E-4CCB-A7AC-B6325ECE1DB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DB8E-4CCB-A7AC-B6325ECE1DB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56.12</c:v>
                </c:pt>
              </c:numCache>
            </c:numRef>
          </c:val>
          <c:extLst>
            <c:ext xmlns:c16="http://schemas.microsoft.com/office/drawing/2014/chart" uri="{C3380CC4-5D6E-409C-BE32-E72D297353CC}">
              <c16:uniqueId val="{00000000-2903-4599-AF76-66072D284E6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2903-4599-AF76-66072D284E6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218.35</c:v>
                </c:pt>
              </c:numCache>
            </c:numRef>
          </c:val>
          <c:extLst>
            <c:ext xmlns:c16="http://schemas.microsoft.com/office/drawing/2014/chart" uri="{C3380CC4-5D6E-409C-BE32-E72D297353CC}">
              <c16:uniqueId val="{00000000-4A1D-4D4A-AC5D-3E07170913E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4A1D-4D4A-AC5D-3E07170913E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1EFC-4F14-A50B-B9694EB195A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1EFC-4F14-A50B-B9694EB195A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195.7</c:v>
                </c:pt>
              </c:numCache>
            </c:numRef>
          </c:val>
          <c:extLst>
            <c:ext xmlns:c16="http://schemas.microsoft.com/office/drawing/2014/chart" uri="{C3380CC4-5D6E-409C-BE32-E72D297353CC}">
              <c16:uniqueId val="{00000000-927B-412D-AD24-9E10EBC8577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927B-412D-AD24-9E10EBC8577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山形県　長井市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26159</v>
      </c>
      <c r="AM8" s="51"/>
      <c r="AN8" s="51"/>
      <c r="AO8" s="51"/>
      <c r="AP8" s="51"/>
      <c r="AQ8" s="51"/>
      <c r="AR8" s="51"/>
      <c r="AS8" s="51"/>
      <c r="AT8" s="46">
        <f>データ!T6</f>
        <v>214.67</v>
      </c>
      <c r="AU8" s="46"/>
      <c r="AV8" s="46"/>
      <c r="AW8" s="46"/>
      <c r="AX8" s="46"/>
      <c r="AY8" s="46"/>
      <c r="AZ8" s="46"/>
      <c r="BA8" s="46"/>
      <c r="BB8" s="46">
        <f>データ!U6</f>
        <v>121.86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74.569999999999993</v>
      </c>
      <c r="J10" s="46"/>
      <c r="K10" s="46"/>
      <c r="L10" s="46"/>
      <c r="M10" s="46"/>
      <c r="N10" s="46"/>
      <c r="O10" s="46"/>
      <c r="P10" s="46">
        <f>データ!P6</f>
        <v>8.1999999999999993</v>
      </c>
      <c r="Q10" s="46"/>
      <c r="R10" s="46"/>
      <c r="S10" s="46"/>
      <c r="T10" s="46"/>
      <c r="U10" s="46"/>
      <c r="V10" s="46"/>
      <c r="W10" s="46">
        <f>データ!Q6</f>
        <v>116.16</v>
      </c>
      <c r="X10" s="46"/>
      <c r="Y10" s="46"/>
      <c r="Z10" s="46"/>
      <c r="AA10" s="46"/>
      <c r="AB10" s="46"/>
      <c r="AC10" s="46"/>
      <c r="AD10" s="51">
        <f>データ!R6</f>
        <v>4015</v>
      </c>
      <c r="AE10" s="51"/>
      <c r="AF10" s="51"/>
      <c r="AG10" s="51"/>
      <c r="AH10" s="51"/>
      <c r="AI10" s="51"/>
      <c r="AJ10" s="51"/>
      <c r="AK10" s="2"/>
      <c r="AL10" s="51">
        <f>データ!V6</f>
        <v>2127</v>
      </c>
      <c r="AM10" s="51"/>
      <c r="AN10" s="51"/>
      <c r="AO10" s="51"/>
      <c r="AP10" s="51"/>
      <c r="AQ10" s="51"/>
      <c r="AR10" s="51"/>
      <c r="AS10" s="51"/>
      <c r="AT10" s="46">
        <f>データ!W6</f>
        <v>1.48</v>
      </c>
      <c r="AU10" s="46"/>
      <c r="AV10" s="46"/>
      <c r="AW10" s="46"/>
      <c r="AX10" s="46"/>
      <c r="AY10" s="46"/>
      <c r="AZ10" s="46"/>
      <c r="BA10" s="46"/>
      <c r="BB10" s="46">
        <f>データ!X6</f>
        <v>1437.16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TaSgYjCkaEr7T+dzsB5Zh+ThnXkLEtR6PleWZ4km3wPJd9BKXLI1+vIBd4zAnlWLARu69vz68XgcV9OIpfHKGQ==" saltValue="7x0KgY/ZE7/alJlZMKhyB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62090</v>
      </c>
      <c r="D6" s="33">
        <f t="shared" si="3"/>
        <v>46</v>
      </c>
      <c r="E6" s="33">
        <f t="shared" si="3"/>
        <v>17</v>
      </c>
      <c r="F6" s="33">
        <f t="shared" si="3"/>
        <v>5</v>
      </c>
      <c r="G6" s="33">
        <f t="shared" si="3"/>
        <v>0</v>
      </c>
      <c r="H6" s="33" t="str">
        <f t="shared" si="3"/>
        <v>山形県　長井市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74.569999999999993</v>
      </c>
      <c r="P6" s="34">
        <f t="shared" si="3"/>
        <v>8.1999999999999993</v>
      </c>
      <c r="Q6" s="34">
        <f t="shared" si="3"/>
        <v>116.16</v>
      </c>
      <c r="R6" s="34">
        <f t="shared" si="3"/>
        <v>4015</v>
      </c>
      <c r="S6" s="34">
        <f t="shared" si="3"/>
        <v>26159</v>
      </c>
      <c r="T6" s="34">
        <f t="shared" si="3"/>
        <v>214.67</v>
      </c>
      <c r="U6" s="34">
        <f t="shared" si="3"/>
        <v>121.86</v>
      </c>
      <c r="V6" s="34">
        <f t="shared" si="3"/>
        <v>2127</v>
      </c>
      <c r="W6" s="34">
        <f t="shared" si="3"/>
        <v>1.48</v>
      </c>
      <c r="X6" s="34">
        <f t="shared" si="3"/>
        <v>1437.16</v>
      </c>
      <c r="Y6" s="35" t="str">
        <f>IF(Y7="",NA(),Y7)</f>
        <v>-</v>
      </c>
      <c r="Z6" s="35" t="str">
        <f t="shared" ref="Z6:AH6" si="4">IF(Z7="",NA(),Z7)</f>
        <v>-</v>
      </c>
      <c r="AA6" s="35" t="str">
        <f t="shared" si="4"/>
        <v>-</v>
      </c>
      <c r="AB6" s="35" t="str">
        <f t="shared" si="4"/>
        <v>-</v>
      </c>
      <c r="AC6" s="35">
        <f t="shared" si="4"/>
        <v>101.89</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56.12</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218.35</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195.7</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42.9</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93.37</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3.24</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62090</v>
      </c>
      <c r="D7" s="37">
        <v>46</v>
      </c>
      <c r="E7" s="37">
        <v>17</v>
      </c>
      <c r="F7" s="37">
        <v>5</v>
      </c>
      <c r="G7" s="37">
        <v>0</v>
      </c>
      <c r="H7" s="37" t="s">
        <v>96</v>
      </c>
      <c r="I7" s="37" t="s">
        <v>97</v>
      </c>
      <c r="J7" s="37" t="s">
        <v>98</v>
      </c>
      <c r="K7" s="37" t="s">
        <v>99</v>
      </c>
      <c r="L7" s="37" t="s">
        <v>100</v>
      </c>
      <c r="M7" s="37" t="s">
        <v>101</v>
      </c>
      <c r="N7" s="38" t="s">
        <v>102</v>
      </c>
      <c r="O7" s="38">
        <v>74.569999999999993</v>
      </c>
      <c r="P7" s="38">
        <v>8.1999999999999993</v>
      </c>
      <c r="Q7" s="38">
        <v>116.16</v>
      </c>
      <c r="R7" s="38">
        <v>4015</v>
      </c>
      <c r="S7" s="38">
        <v>26159</v>
      </c>
      <c r="T7" s="38">
        <v>214.67</v>
      </c>
      <c r="U7" s="38">
        <v>121.86</v>
      </c>
      <c r="V7" s="38">
        <v>2127</v>
      </c>
      <c r="W7" s="38">
        <v>1.48</v>
      </c>
      <c r="X7" s="38">
        <v>1437.16</v>
      </c>
      <c r="Y7" s="38" t="s">
        <v>102</v>
      </c>
      <c r="Z7" s="38" t="s">
        <v>102</v>
      </c>
      <c r="AA7" s="38" t="s">
        <v>102</v>
      </c>
      <c r="AB7" s="38" t="s">
        <v>102</v>
      </c>
      <c r="AC7" s="38">
        <v>101.89</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56.12</v>
      </c>
      <c r="AZ7" s="38" t="s">
        <v>102</v>
      </c>
      <c r="BA7" s="38" t="s">
        <v>102</v>
      </c>
      <c r="BB7" s="38" t="s">
        <v>102</v>
      </c>
      <c r="BC7" s="38" t="s">
        <v>102</v>
      </c>
      <c r="BD7" s="38">
        <v>29.13</v>
      </c>
      <c r="BE7" s="38">
        <v>32.799999999999997</v>
      </c>
      <c r="BF7" s="38" t="s">
        <v>102</v>
      </c>
      <c r="BG7" s="38" t="s">
        <v>102</v>
      </c>
      <c r="BH7" s="38" t="s">
        <v>102</v>
      </c>
      <c r="BI7" s="38" t="s">
        <v>102</v>
      </c>
      <c r="BJ7" s="38">
        <v>218.35</v>
      </c>
      <c r="BK7" s="38" t="s">
        <v>102</v>
      </c>
      <c r="BL7" s="38" t="s">
        <v>102</v>
      </c>
      <c r="BM7" s="38" t="s">
        <v>102</v>
      </c>
      <c r="BN7" s="38" t="s">
        <v>102</v>
      </c>
      <c r="BO7" s="38">
        <v>867.83</v>
      </c>
      <c r="BP7" s="38">
        <v>832.52</v>
      </c>
      <c r="BQ7" s="38" t="s">
        <v>102</v>
      </c>
      <c r="BR7" s="38" t="s">
        <v>102</v>
      </c>
      <c r="BS7" s="38" t="s">
        <v>102</v>
      </c>
      <c r="BT7" s="38" t="s">
        <v>102</v>
      </c>
      <c r="BU7" s="38">
        <v>100</v>
      </c>
      <c r="BV7" s="38" t="s">
        <v>102</v>
      </c>
      <c r="BW7" s="38" t="s">
        <v>102</v>
      </c>
      <c r="BX7" s="38" t="s">
        <v>102</v>
      </c>
      <c r="BY7" s="38" t="s">
        <v>102</v>
      </c>
      <c r="BZ7" s="38">
        <v>57.08</v>
      </c>
      <c r="CA7" s="38">
        <v>60.94</v>
      </c>
      <c r="CB7" s="38" t="s">
        <v>102</v>
      </c>
      <c r="CC7" s="38" t="s">
        <v>102</v>
      </c>
      <c r="CD7" s="38" t="s">
        <v>102</v>
      </c>
      <c r="CE7" s="38" t="s">
        <v>102</v>
      </c>
      <c r="CF7" s="38">
        <v>195.7</v>
      </c>
      <c r="CG7" s="38" t="s">
        <v>102</v>
      </c>
      <c r="CH7" s="38" t="s">
        <v>102</v>
      </c>
      <c r="CI7" s="38" t="s">
        <v>102</v>
      </c>
      <c r="CJ7" s="38" t="s">
        <v>102</v>
      </c>
      <c r="CK7" s="38">
        <v>274.99</v>
      </c>
      <c r="CL7" s="38">
        <v>253.04</v>
      </c>
      <c r="CM7" s="38" t="s">
        <v>102</v>
      </c>
      <c r="CN7" s="38" t="s">
        <v>102</v>
      </c>
      <c r="CO7" s="38" t="s">
        <v>102</v>
      </c>
      <c r="CP7" s="38" t="s">
        <v>102</v>
      </c>
      <c r="CQ7" s="38">
        <v>42.9</v>
      </c>
      <c r="CR7" s="38" t="s">
        <v>102</v>
      </c>
      <c r="CS7" s="38" t="s">
        <v>102</v>
      </c>
      <c r="CT7" s="38" t="s">
        <v>102</v>
      </c>
      <c r="CU7" s="38" t="s">
        <v>102</v>
      </c>
      <c r="CV7" s="38">
        <v>54.83</v>
      </c>
      <c r="CW7" s="38">
        <v>54.84</v>
      </c>
      <c r="CX7" s="38" t="s">
        <v>102</v>
      </c>
      <c r="CY7" s="38" t="s">
        <v>102</v>
      </c>
      <c r="CZ7" s="38" t="s">
        <v>102</v>
      </c>
      <c r="DA7" s="38" t="s">
        <v>102</v>
      </c>
      <c r="DB7" s="38">
        <v>93.37</v>
      </c>
      <c r="DC7" s="38" t="s">
        <v>102</v>
      </c>
      <c r="DD7" s="38" t="s">
        <v>102</v>
      </c>
      <c r="DE7" s="38" t="s">
        <v>102</v>
      </c>
      <c r="DF7" s="38" t="s">
        <v>102</v>
      </c>
      <c r="DG7" s="38">
        <v>84.7</v>
      </c>
      <c r="DH7" s="38">
        <v>86.6</v>
      </c>
      <c r="DI7" s="38" t="s">
        <v>102</v>
      </c>
      <c r="DJ7" s="38" t="s">
        <v>102</v>
      </c>
      <c r="DK7" s="38" t="s">
        <v>102</v>
      </c>
      <c r="DL7" s="38" t="s">
        <v>102</v>
      </c>
      <c r="DM7" s="38">
        <v>3.24</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L4101-sui-104 </cp:lastModifiedBy>
  <cp:lastPrinted>2022-01-18T09:49:07Z</cp:lastPrinted>
  <dcterms:created xsi:type="dcterms:W3CDTF">2021-12-03T07:29:45Z</dcterms:created>
  <dcterms:modified xsi:type="dcterms:W3CDTF">2022-03-09T01:41:43Z</dcterms:modified>
  <cp:category/>
</cp:coreProperties>
</file>