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22-lg-filesv\共有フォルダ01\410_上下水道課\020_業務係\2023\03 下水道\【経営比較分析表】2022_062090_46_1718\"/>
    </mc:Choice>
  </mc:AlternateContent>
  <workbookProtection workbookAlgorithmName="SHA-512" workbookHashValue="wUiZvAbMycOUeaxlc9LvLjL+yiFHkr9nvuPV8e27+y5K/V41pOvasQMibm5b8BzdlDNyWsZtIJSILKOlyl4UTQ==" workbookSaltValue="MvEO0gw5oOpPnCug8c2X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<sst xmlns="http://schemas.openxmlformats.org/spreadsheetml/2006/main" count="275" uniqueCount="117">
  <si>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</si>
  <si>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</si>
  <si>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</si>
  <si>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</si>
  <si>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</si>
  <si>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</si>
  <si>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</si>
  <si>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</si>
  <si>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</si>
  <si>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</si>
  <si>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</si>
  <si>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</si>
  <si>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</si>
  <si>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</si>
  <si>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</si>
  <si>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</si>
  <si>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</si>
  <si>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</si>
  <si>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</si>
  <si>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</si>
  <si>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</si>
  <si>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</si>
  <si>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</si>
  <si>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</si>
  <si>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</si>
  <si>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</si>
  <si>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</si>
  <si>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</si>
  <si>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</si>
  <si>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</si>
  <si>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</si>
  <si>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</si>
  <si>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</si>
  <si>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</si>
  <si>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</si>
  <si>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</si>
  <si>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</si>
  <si>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</si>
  <si>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</si>
  <si>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</si>
  <si>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</si>
  <si>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</si>
  <si>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</si>
  <si>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</si>
  <si>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</si>
  <si>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</si>
  <si>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</si>
  <si>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</si>
  <si>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</si>
  <si>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</si>
  <si>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</si>
  <si>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</si>
  <si>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</si>
  <si>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</si>
  <si>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</si>
  <si>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</si>
  <si>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</si>
  <si>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</si>
  <si>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</si>
  <si>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</si>
  <si>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</si>
  <si>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</si>
  <si>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</si>
  <si>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</si>
  <si>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</si>
  <si>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</si>
  <si>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</si>
  <si>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</si>
  <si>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</si>
  <si>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</si>
  <si>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</si>
  <si>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</si>
  <si>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</si>
  <si>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</si>
  <si>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</si>
  <si>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</si>
  <si>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</si>
  <si>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</si>
  <si>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</si>
  <si>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</si>
  <si>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</si>
  <si>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</si>
  <si>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</si>
  <si>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</si>
  <si>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</si>
  <si>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</si>
  <si>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</si>
  <si>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</si>
  <si>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</si>
  <si>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</si>
  <si>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</si>
  <si>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</si>
  <si>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</si>
  <si>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</si>
  <si>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</si>
  <si>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</si>
  <si>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</si>
  <si>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</si>
  <si>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</si>
  <si>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</si>
  <si>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</si>
  <si>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</si>
  <si>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</si>
  <si>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</si>
  <si>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</si>
  <si>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</si>
  <si>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</si>
  <si>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</si>
  <si>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</si>
  <si>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</si>
  <si>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</si>
  <si>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</si>
  <si>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</si>
  <si>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</si>
  <si>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供用開始から30年近く経過している施設もあり、施設の老朽化対策・長寿命化対策が課題となっている。大久保地区農業集落排水処理施設については、広域化の観点から公共下水道への接続を検討していく。
　分析結果のうち、①有形固定資産減価償却率については、企業会計移行3年目で値が低いが、今後減価償却を重ねていくことにより上昇していく。
②管渠老朽化率、③管渠改善率は当該年度時点で法定耐用年数を超えている管渠がない。</t>
    <rPh sb="10" eb="11">
      <t>チカ</t>
    </rPh>
    <rPh sb="18" eb="20">
      <t>シセツ</t>
    </rPh>
    <rPh sb="40" eb="42">
      <t>カダイ</t>
    </rPh>
    <rPh sb="60" eb="62">
      <t>ショリ</t>
    </rPh>
    <rPh sb="130" eb="132">
      <t>ネンメ</t>
    </rPh>
    <rPh sb="133" eb="134">
      <t>アタイ</t>
    </rPh>
    <rPh sb="135" eb="136">
      <t>ヒク</t>
    </rPh>
    <rPh sb="139" eb="141">
      <t>コンゴ</t>
    </rPh>
    <phoneticPr fontId="4"/>
  </si>
  <si>
    <t xml:space="preserve">　当市の下水道事業は、令和2年度から地方公営企業法を適用したため、令和2年度から令和4年度の3か年の数値となっている。
①経常収支比率については100%を超えており、見た目上は単年度収支が黒字となっているが、下水道事業自体が一般会計からの繰入金に大きく依存する体質となっており、今後の課題と考えている。
③流動比率は平均値を上回っているものの、建設改良費に充てた企業債償還金の割合が大きいため、短期での支払能力に乏しい。
④企業債残高対事業規模比率が、前年度を大きく上回ったのは、一般会計からの負担額が減少したことによるものである。
⑤経費回収率は100%となっており良好である。しかし、農集区域においては人口減少が顕著であり、加えて節水機器の普及により、年々使用料収入が減少していくと見込まれることから、汚水処理費用のさらなる削減を図り、現行の水準を維持していく。　　　　　　　　　　　　　　　　　　　　　　　　　　　　　　　　　　　　　　　　　　　　　　　　　　　　　　　　　　　　　　　　　　　　　　　　　　　　　　　　　　　　　　　　　　　　　　　　　　　　　　　　　　　　　　　　　　　　　　　　　　　　　　　　　　　　　　　　　　　　　　　　　　　　　　　　　　　　⑥汚水処理原価については、平均値を下回っているが、今後も厳しい経営環境が予想されるため、経費削減等に努める。　　　　　　　　　　　　　　　　　　　　　　　　　　　　　　　　　　　　　　　　　　　　　　　　　　　　　　　　　　　　　　　　　　　　　　　　　　　　　　　　　　　　　　　　　　　　　　　　⑦施設利用率は、昨年よりも下回ったが平均値が前年よりも大幅に下回ったため、平均値を上回った。季節によって流入量は増減するので、最大稼働率と
併せて分析し適切な施設規模となっているか分析する必要がある。
⑧水洗化率は94％前後で、老齢(単身)世帯の増加や人口減少等の状況から大幅な接続加入を見込むことは困難である。
</t>
    <rPh sb="1" eb="3">
      <t>トウシ</t>
    </rPh>
    <rPh sb="33" eb="35">
      <t>レイワ</t>
    </rPh>
    <rPh sb="36" eb="38">
      <t>ネンド</t>
    </rPh>
    <rPh sb="40" eb="42">
      <t>レイワ</t>
    </rPh>
    <rPh sb="43" eb="45">
      <t>ネンド</t>
    </rPh>
    <rPh sb="48" eb="49">
      <t>ネン</t>
    </rPh>
    <rPh sb="158" eb="161">
      <t>ヘイキンチ</t>
    </rPh>
    <rPh sb="162" eb="164">
      <t>ウワマワ</t>
    </rPh>
    <rPh sb="191" eb="192">
      <t>オオ</t>
    </rPh>
    <rPh sb="197" eb="199">
      <t>タンキ</t>
    </rPh>
    <rPh sb="201" eb="203">
      <t>シハラ</t>
    </rPh>
    <rPh sb="203" eb="205">
      <t>ノウリョク</t>
    </rPh>
    <rPh sb="206" eb="207">
      <t>トボ</t>
    </rPh>
    <rPh sb="240" eb="242">
      <t>イッパン</t>
    </rPh>
    <rPh sb="247" eb="250">
      <t>フタンガク</t>
    </rPh>
    <rPh sb="251" eb="253">
      <t>ゲンショウ</t>
    </rPh>
    <rPh sb="284" eb="286">
      <t>リョウコウ</t>
    </rPh>
    <rPh sb="294" eb="296">
      <t>ノウシュウ</t>
    </rPh>
    <rPh sb="296" eb="298">
      <t>クイキ</t>
    </rPh>
    <rPh sb="308" eb="310">
      <t>ケンチョ</t>
    </rPh>
    <rPh sb="314" eb="315">
      <t>クワ</t>
    </rPh>
    <rPh sb="328" eb="330">
      <t>ネンネン</t>
    </rPh>
    <rPh sb="336" eb="338">
      <t>ゲンショウ</t>
    </rPh>
    <rPh sb="343" eb="345">
      <t>ミコ</t>
    </rPh>
    <rPh sb="697" eb="699">
      <t>サクネン</t>
    </rPh>
    <rPh sb="702" eb="704">
      <t>シタマワ</t>
    </rPh>
    <rPh sb="707" eb="710">
      <t>ヘイキンチ</t>
    </rPh>
    <rPh sb="711" eb="713">
      <t>ゼンネン</t>
    </rPh>
    <rPh sb="716" eb="718">
      <t>オオハバ</t>
    </rPh>
    <rPh sb="719" eb="721">
      <t>シタマワ</t>
    </rPh>
    <rPh sb="726" eb="729">
      <t>ヘイキンチ</t>
    </rPh>
    <rPh sb="730" eb="732">
      <t>ウワマワ</t>
    </rPh>
    <rPh sb="735" eb="737">
      <t>キセツ</t>
    </rPh>
    <rPh sb="741" eb="743">
      <t>リュウニュウ</t>
    </rPh>
    <rPh sb="743" eb="744">
      <t>リョウ</t>
    </rPh>
    <rPh sb="745" eb="747">
      <t>ゾウゲン</t>
    </rPh>
    <rPh sb="791" eb="794">
      <t>スイセンカ</t>
    </rPh>
    <rPh sb="794" eb="795">
      <t>リツ</t>
    </rPh>
    <rPh sb="799" eb="801">
      <t>ゼンゴ</t>
    </rPh>
    <rPh sb="815" eb="817">
      <t>ジンコウ</t>
    </rPh>
    <rPh sb="817" eb="819">
      <t>ゲンショウ</t>
    </rPh>
    <rPh sb="819" eb="820">
      <t>トウ</t>
    </rPh>
    <phoneticPr fontId="4"/>
  </si>
  <si>
    <t>　当市の下水道事業は財政面において「繰入金」という外部要因に大きく左右される状況にある中、今泉・大久保地区農業集落排水処理施設の処理機能を維持するために計画的に更新工事を実施していく必要がある。
　人口減少や節水技術等の高まりによる「水需要」の減少により、使用料収入の減少が見込まれているため、農業集落排水事業単位だけでなく、下水道事業全体で経営戦略の見直しも含め、事業の抜本的見直しや繰入金収入のルール化・平準化に努めていく必要がある。</t>
    <rPh sb="1" eb="3">
      <t>トウシ</t>
    </rPh>
    <rPh sb="64" eb="68">
      <t>ショリキノウ</t>
    </rPh>
    <rPh sb="69" eb="71">
      <t>イジ</t>
    </rPh>
    <rPh sb="91" eb="93">
      <t>ヒツヨウ</t>
    </rPh>
    <rPh sb="134" eb="136">
      <t>ゲンショウ</t>
    </rPh>
    <rPh sb="137" eb="139">
      <t>ミコ</t>
    </rPh>
    <rPh sb="147" eb="149">
      <t>ノウギョウ</t>
    </rPh>
    <rPh sb="149" eb="151">
      <t>シュウラク</t>
    </rPh>
    <rPh sb="151" eb="153">
      <t>ハイスイ</t>
    </rPh>
    <rPh sb="153" eb="155">
      <t>ジギョウ</t>
    </rPh>
    <rPh sb="155" eb="157">
      <t>タンイ</t>
    </rPh>
    <rPh sb="163" eb="166">
      <t>ゲスイドウ</t>
    </rPh>
    <rPh sb="166" eb="168">
      <t>ジギョウ</t>
    </rPh>
    <rPh sb="168" eb="170">
      <t>ゼンタイ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</si>
</sst>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6B-42F9-BC08-3030DC6149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506B-42F9-BC08-3030DC6149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42.9</c:v>
                </c:pt>
                <c:pt idx="3">
                  <c:v>64.03</c:v>
                </c:pt>
                <c:pt idx="4">
                  <c:v>59.57</c:v>
                </c:pt>
              </c:numCache>
            </c:numRef>
          </c:val>
          <c:extLst>
            <c:ext xmlns:c16="http://schemas.microsoft.com/office/drawing/2014/chart" uri="{C3380CC4-5D6E-409C-BE32-E72D297353CC}">
              <c16:uniqueId val="{00000000-AADE-4E9C-80C9-FEF8CE1F6C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AADE-4E9C-80C9-FEF8CE1F6C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93.37</c:v>
                </c:pt>
                <c:pt idx="3">
                  <c:v>94.43</c:v>
                </c:pt>
                <c:pt idx="4">
                  <c:v>93.84</c:v>
                </c:pt>
              </c:numCache>
            </c:numRef>
          </c:val>
          <c:extLst>
            <c:ext xmlns:c16="http://schemas.microsoft.com/office/drawing/2014/chart" uri="{C3380CC4-5D6E-409C-BE32-E72D297353CC}">
              <c16:uniqueId val="{00000000-C085-4516-8E4A-B3FB0D2025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C085-4516-8E4A-B3FB0D2025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101.89</c:v>
                </c:pt>
                <c:pt idx="3">
                  <c:v>100.85</c:v>
                </c:pt>
                <c:pt idx="4">
                  <c:v>100.78</c:v>
                </c:pt>
              </c:numCache>
            </c:numRef>
          </c:val>
          <c:extLst>
            <c:ext xmlns:c16="http://schemas.microsoft.com/office/drawing/2014/chart" uri="{C3380CC4-5D6E-409C-BE32-E72D297353CC}">
              <c16:uniqueId val="{00000000-F143-49E7-B075-007180407D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F143-49E7-B075-007180407D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3.24</c:v>
                </c:pt>
                <c:pt idx="3">
                  <c:v>5.84</c:v>
                </c:pt>
                <c:pt idx="4">
                  <c:v>8.89</c:v>
                </c:pt>
              </c:numCache>
            </c:numRef>
          </c:val>
          <c:extLst>
            <c:ext xmlns:c16="http://schemas.microsoft.com/office/drawing/2014/chart" uri="{C3380CC4-5D6E-409C-BE32-E72D297353CC}">
              <c16:uniqueId val="{00000000-0F15-4987-BDA4-5BC7469DEB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0F15-4987-BDA4-5BC7469DEB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04-40A9-A14C-FD3635E709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04-40A9-A14C-FD3635E709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C7-45A4-84EC-604D4F0750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54C7-45A4-84EC-604D4F0750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56.12</c:v>
                </c:pt>
                <c:pt idx="3">
                  <c:v>51.81</c:v>
                </c:pt>
                <c:pt idx="4">
                  <c:v>60.94</c:v>
                </c:pt>
              </c:numCache>
            </c:numRef>
          </c:val>
          <c:extLst>
            <c:ext xmlns:c16="http://schemas.microsoft.com/office/drawing/2014/chart" uri="{C3380CC4-5D6E-409C-BE32-E72D297353CC}">
              <c16:uniqueId val="{00000000-F6CF-41E6-868F-C537CAF967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F6CF-41E6-868F-C537CAF967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218.35</c:v>
                </c:pt>
                <c:pt idx="3">
                  <c:v>173.04</c:v>
                </c:pt>
                <c:pt idx="4">
                  <c:v>565.34</c:v>
                </c:pt>
              </c:numCache>
            </c:numRef>
          </c:val>
          <c:extLst>
            <c:ext xmlns:c16="http://schemas.microsoft.com/office/drawing/2014/chart" uri="{C3380CC4-5D6E-409C-BE32-E72D297353CC}">
              <c16:uniqueId val="{00000000-A6E8-4F3B-9EC1-7F85D42235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A6E8-4F3B-9EC1-7F85D42235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0B4A-494E-AAA2-31267E178D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0B4A-494E-AAA2-31267E178D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195.7</c:v>
                </c:pt>
                <c:pt idx="3">
                  <c:v>196.99</c:v>
                </c:pt>
                <c:pt idx="4">
                  <c:v>197.07</c:v>
                </c:pt>
              </c:numCache>
            </c:numRef>
          </c:val>
          <c:extLst>
            <c:ext xmlns:c16="http://schemas.microsoft.com/office/drawing/2014/chart" uri="{C3380CC4-5D6E-409C-BE32-E72D297353CC}">
              <c16:uniqueId val="{00000000-4483-4294-BD04-D183720920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4483-4294-BD04-D183720920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長井市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25276</v>
      </c>
      <c r="AM8" s="42"/>
      <c r="AN8" s="42"/>
      <c r="AO8" s="42"/>
      <c r="AP8" s="42"/>
      <c r="AQ8" s="42"/>
      <c r="AR8" s="42"/>
      <c r="AS8" s="42"/>
      <c r="AT8" s="35">
        <f>データ!T6</f>
        <v>214.67</v>
      </c>
      <c r="AU8" s="35"/>
      <c r="AV8" s="35"/>
      <c r="AW8" s="35"/>
      <c r="AX8" s="35"/>
      <c r="AY8" s="35"/>
      <c r="AZ8" s="35"/>
      <c r="BA8" s="35"/>
      <c r="BB8" s="35">
        <f>データ!U6</f>
        <v>117.74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78.150000000000006</v>
      </c>
      <c r="J10" s="35"/>
      <c r="K10" s="35"/>
      <c r="L10" s="35"/>
      <c r="M10" s="35"/>
      <c r="N10" s="35"/>
      <c r="O10" s="35"/>
      <c r="P10" s="35">
        <f>データ!P6</f>
        <v>8.2799999999999994</v>
      </c>
      <c r="Q10" s="35"/>
      <c r="R10" s="35"/>
      <c r="S10" s="35"/>
      <c r="T10" s="35"/>
      <c r="U10" s="35"/>
      <c r="V10" s="35"/>
      <c r="W10" s="35">
        <f>データ!Q6</f>
        <v>76.52</v>
      </c>
      <c r="X10" s="35"/>
      <c r="Y10" s="35"/>
      <c r="Z10" s="35"/>
      <c r="AA10" s="35"/>
      <c r="AB10" s="35"/>
      <c r="AC10" s="35"/>
      <c r="AD10" s="42">
        <f>データ!R6</f>
        <v>4015</v>
      </c>
      <c r="AE10" s="42"/>
      <c r="AF10" s="42"/>
      <c r="AG10" s="42"/>
      <c r="AH10" s="42"/>
      <c r="AI10" s="42"/>
      <c r="AJ10" s="42"/>
      <c r="AK10" s="2"/>
      <c r="AL10" s="42">
        <f>データ!V6</f>
        <v>2078</v>
      </c>
      <c r="AM10" s="42"/>
      <c r="AN10" s="42"/>
      <c r="AO10" s="42"/>
      <c r="AP10" s="42"/>
      <c r="AQ10" s="42"/>
      <c r="AR10" s="42"/>
      <c r="AS10" s="42"/>
      <c r="AT10" s="35">
        <f>データ!W6</f>
        <v>1.48</v>
      </c>
      <c r="AU10" s="35"/>
      <c r="AV10" s="35"/>
      <c r="AW10" s="35"/>
      <c r="AX10" s="35"/>
      <c r="AY10" s="35"/>
      <c r="AZ10" s="35"/>
      <c r="BA10" s="35"/>
      <c r="BB10" s="35">
        <f>データ!X6</f>
        <v>1404.05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20.100000000000001"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JAnItJ+Gre7dGnuL1sCf0ZxhRXgqwoxbDFnduYHsqoES6qOHexEdvjHs5Tzq5XzSXLiVHYuwa34aUjkn3EzQ==" saltValue="gakLbUIazXuwEsdd9HPY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62090</v>
      </c>
      <c r="D6" s="19">
        <f t="shared" si="3"/>
        <v>46</v>
      </c>
      <c r="E6" s="19">
        <f t="shared" si="3"/>
        <v>17</v>
      </c>
      <c r="F6" s="19">
        <f t="shared" si="3"/>
        <v>5</v>
      </c>
      <c r="G6" s="19">
        <f t="shared" si="3"/>
        <v>0</v>
      </c>
      <c r="H6" s="19" t="str">
        <f t="shared" si="3"/>
        <v>山形県　長井市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78.150000000000006</v>
      </c>
      <c r="P6" s="20">
        <f t="shared" si="3"/>
        <v>8.2799999999999994</v>
      </c>
      <c r="Q6" s="20">
        <f t="shared" si="3"/>
        <v>76.52</v>
      </c>
      <c r="R6" s="20">
        <f t="shared" si="3"/>
        <v>4015</v>
      </c>
      <c r="S6" s="20">
        <f t="shared" si="3"/>
        <v>25276</v>
      </c>
      <c r="T6" s="20">
        <f t="shared" si="3"/>
        <v>214.67</v>
      </c>
      <c r="U6" s="20">
        <f t="shared" si="3"/>
        <v>117.74</v>
      </c>
      <c r="V6" s="20">
        <f t="shared" si="3"/>
        <v>2078</v>
      </c>
      <c r="W6" s="20">
        <f t="shared" si="3"/>
        <v>1.48</v>
      </c>
      <c r="X6" s="20">
        <f t="shared" si="3"/>
        <v>1404.05</v>
      </c>
      <c r="Y6" s="21" t="str">
        <f>IF(Y7="",NA(),Y7)</f>
        <v>-</v>
      </c>
      <c r="Z6" s="21" t="str">
        <f t="shared" ref="Z6:AH6" si="4">IF(Z7="",NA(),Z7)</f>
        <v>-</v>
      </c>
      <c r="AA6" s="21">
        <f t="shared" si="4"/>
        <v>101.89</v>
      </c>
      <c r="AB6" s="21">
        <f t="shared" si="4"/>
        <v>100.85</v>
      </c>
      <c r="AC6" s="21">
        <f t="shared" si="4"/>
        <v>100.78</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56.12</v>
      </c>
      <c r="AX6" s="21">
        <f t="shared" si="6"/>
        <v>51.81</v>
      </c>
      <c r="AY6" s="21">
        <f t="shared" si="6"/>
        <v>60.94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218.35</v>
      </c>
      <c r="BI6" s="21">
        <f t="shared" si="7"/>
        <v>173.04</v>
      </c>
      <c r="BJ6" s="21">
        <f t="shared" si="7"/>
        <v>565.34</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195.7</v>
      </c>
      <c r="CE6" s="21">
        <f t="shared" si="9"/>
        <v>196.99</v>
      </c>
      <c r="CF6" s="21">
        <f t="shared" si="9"/>
        <v>197.07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42.9</v>
      </c>
      <c r="CP6" s="21">
        <f t="shared" si="10"/>
        <v>64.03</v>
      </c>
      <c r="CQ6" s="21">
        <f t="shared" si="10"/>
        <v>59.57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93.37</v>
      </c>
      <c r="DA6" s="21">
        <f t="shared" si="11"/>
        <v>94.43</v>
      </c>
      <c r="DB6" s="21">
        <f t="shared" si="11"/>
        <v>93.84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3.24</v>
      </c>
      <c r="DL6" s="21">
        <f t="shared" si="12"/>
        <v>5.84</v>
      </c>
      <c r="DM6" s="21">
        <f t="shared" si="12"/>
        <v>8.89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62090</v>
      </c>
      <c r="D7" s="23">
        <v>46</v>
      </c>
      <c r="E7" s="23">
        <v>17</v>
      </c>
      <c r="F7" s="23">
        <v>5</v>
      </c>
      <c r="G7" s="23">
        <v>0</v>
      </c>
      <c r="H7" s="23" t="s">
        <v>96</v>
      </c>
      <c r="I7" s="23" t="s">
        <v>97</v>
      </c>
      <c r="J7" s="23" t="s">
        <v>98</v>
      </c>
      <c r="K7" s="23" t="s">
        <v>99</v>
      </c>
      <c r="L7" s="23" t="s">
        <v>100</v>
      </c>
      <c r="M7" s="23" t="s">
        <v>101</v>
      </c>
      <c r="N7" s="24" t="s">
        <v>102</v>
      </c>
      <c r="O7" s="24">
        <v>78.150000000000006</v>
      </c>
      <c r="P7" s="24">
        <v>8.2799999999999994</v>
      </c>
      <c r="Q7" s="24">
        <v>76.52</v>
      </c>
      <c r="R7" s="24">
        <v>4015</v>
      </c>
      <c r="S7" s="24">
        <v>25276</v>
      </c>
      <c r="T7" s="24">
        <v>214.67</v>
      </c>
      <c r="U7" s="24">
        <v>117.74</v>
      </c>
      <c r="V7" s="24">
        <v>2078</v>
      </c>
      <c r="W7" s="24">
        <v>1.48</v>
      </c>
      <c r="X7" s="24">
        <v>1404.05</v>
      </c>
      <c r="Y7" s="24" t="s">
        <v>102</v>
      </c>
      <c r="Z7" s="24" t="s">
        <v>102</v>
      </c>
      <c r="AA7" s="24">
        <v>101.89</v>
      </c>
      <c r="AB7" s="24">
        <v>100.85</v>
      </c>
      <c r="AC7" s="24">
        <v>100.78</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56.12</v>
      </c>
      <c r="AX7" s="24">
        <v>51.81</v>
      </c>
      <c r="AY7" s="24">
        <v>60.94</v>
      </c>
      <c r="AZ7" s="24" t="s">
        <v>102</v>
      </c>
      <c r="BA7" s="24" t="s">
        <v>102</v>
      </c>
      <c r="BB7" s="24">
        <v>29.13</v>
      </c>
      <c r="BC7" s="24">
        <v>35.69</v>
      </c>
      <c r="BD7" s="24">
        <v>38.4</v>
      </c>
      <c r="BE7" s="24">
        <v>36.94</v>
      </c>
      <c r="BF7" s="24" t="s">
        <v>102</v>
      </c>
      <c r="BG7" s="24" t="s">
        <v>102</v>
      </c>
      <c r="BH7" s="24">
        <v>218.35</v>
      </c>
      <c r="BI7" s="24">
        <v>173.04</v>
      </c>
      <c r="BJ7" s="24">
        <v>565.34</v>
      </c>
      <c r="BK7" s="24" t="s">
        <v>102</v>
      </c>
      <c r="BL7" s="24" t="s">
        <v>102</v>
      </c>
      <c r="BM7" s="24">
        <v>867.83</v>
      </c>
      <c r="BN7" s="24">
        <v>791.76</v>
      </c>
      <c r="BO7" s="24">
        <v>900.82</v>
      </c>
      <c r="BP7" s="24">
        <v>809.19</v>
      </c>
      <c r="BQ7" s="24" t="s">
        <v>102</v>
      </c>
      <c r="BR7" s="24" t="s">
        <v>102</v>
      </c>
      <c r="BS7" s="24">
        <v>100</v>
      </c>
      <c r="BT7" s="24">
        <v>100</v>
      </c>
      <c r="BU7" s="24">
        <v>100</v>
      </c>
      <c r="BV7" s="24" t="s">
        <v>102</v>
      </c>
      <c r="BW7" s="24" t="s">
        <v>102</v>
      </c>
      <c r="BX7" s="24">
        <v>57.08</v>
      </c>
      <c r="BY7" s="24">
        <v>56.26</v>
      </c>
      <c r="BZ7" s="24">
        <v>52.94</v>
      </c>
      <c r="CA7" s="24">
        <v>57.02</v>
      </c>
      <c r="CB7" s="24" t="s">
        <v>102</v>
      </c>
      <c r="CC7" s="24" t="s">
        <v>102</v>
      </c>
      <c r="CD7" s="24">
        <v>195.7</v>
      </c>
      <c r="CE7" s="24">
        <v>196.99</v>
      </c>
      <c r="CF7" s="24">
        <v>197.07</v>
      </c>
      <c r="CG7" s="24" t="s">
        <v>102</v>
      </c>
      <c r="CH7" s="24" t="s">
        <v>102</v>
      </c>
      <c r="CI7" s="24">
        <v>274.99</v>
      </c>
      <c r="CJ7" s="24">
        <v>282.08999999999997</v>
      </c>
      <c r="CK7" s="24">
        <v>303.27999999999997</v>
      </c>
      <c r="CL7" s="24">
        <v>273.68</v>
      </c>
      <c r="CM7" s="24" t="s">
        <v>102</v>
      </c>
      <c r="CN7" s="24" t="s">
        <v>102</v>
      </c>
      <c r="CO7" s="24">
        <v>42.9</v>
      </c>
      <c r="CP7" s="24">
        <v>64.03</v>
      </c>
      <c r="CQ7" s="24">
        <v>59.57</v>
      </c>
      <c r="CR7" s="24" t="s">
        <v>102</v>
      </c>
      <c r="CS7" s="24" t="s">
        <v>102</v>
      </c>
      <c r="CT7" s="24">
        <v>54.83</v>
      </c>
      <c r="CU7" s="24">
        <v>66.53</v>
      </c>
      <c r="CV7" s="24">
        <v>52.35</v>
      </c>
      <c r="CW7" s="24">
        <v>52.55</v>
      </c>
      <c r="CX7" s="24" t="s">
        <v>102</v>
      </c>
      <c r="CY7" s="24" t="s">
        <v>102</v>
      </c>
      <c r="CZ7" s="24">
        <v>93.37</v>
      </c>
      <c r="DA7" s="24">
        <v>94.43</v>
      </c>
      <c r="DB7" s="24">
        <v>93.84</v>
      </c>
      <c r="DC7" s="24" t="s">
        <v>102</v>
      </c>
      <c r="DD7" s="24" t="s">
        <v>102</v>
      </c>
      <c r="DE7" s="24">
        <v>84.7</v>
      </c>
      <c r="DF7" s="24">
        <v>84.67</v>
      </c>
      <c r="DG7" s="24">
        <v>84.39</v>
      </c>
      <c r="DH7" s="24">
        <v>87.3</v>
      </c>
      <c r="DI7" s="24" t="s">
        <v>102</v>
      </c>
      <c r="DJ7" s="24" t="s">
        <v>102</v>
      </c>
      <c r="DK7" s="24">
        <v>3.24</v>
      </c>
      <c r="DL7" s="24">
        <v>5.84</v>
      </c>
      <c r="DM7" s="24">
        <v>8.89</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L4101-sui-106 </cp:lastModifiedBy>
  <cp:lastPrinted>2024-01-22T04:19:21Z</cp:lastPrinted>
  <dcterms:created xsi:type="dcterms:W3CDTF">2023-12-12T01:00:14Z</dcterms:created>
  <dcterms:modified xsi:type="dcterms:W3CDTF">2024-01-23T04:30:21Z</dcterms:modified>
  <cp:category/>
</cp:coreProperties>
</file>