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4101-sui-105\Desktop\"/>
    </mc:Choice>
  </mc:AlternateContent>
  <workbookProtection workbookAlgorithmName="SHA-512" workbookHashValue="JyBUi98xiKRg8OhNpBPbSisHRF8SCW1diPVQ/KRipT1CItPqxLTFOLVRWe5/gtU3cWw8FtaYTEFJDOPU9qG4Tw==" workbookSaltValue="CplNLYFn0gSMEKyHzpyXVw==" workbookSpinCount="100000" lockStructure="1"/>
  <bookViews>
    <workbookView xWindow="0" yWindow="0" windowWidth="28800" windowHeight="114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<sst xmlns="http://schemas.openxmlformats.org/spreadsheetml/2006/main" count="253" uniqueCount="116">
  <si>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</si>
  <si>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</si>
  <si>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</si>
  <si>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</si>
  <si>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</si>
  <si>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</si>
  <si>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</si>
  <si>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</si>
  <si>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</si>
  <si>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</si>
  <si>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</si>
  <si>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</si>
  <si>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</si>
  <si>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</si>
  <si>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</si>
  <si>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</si>
  <si>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</si>
  <si>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</si>
  <si>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</si>
  <si>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</si>
  <si>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</si>
  <si>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</si>
  <si>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</si>
  <si>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</si>
  <si>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</si>
  <si>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</si>
  <si>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</si>
  <si>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</si>
  <si>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</si>
  <si>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</si>
  <si>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</si>
  <si>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</si>
  <si>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</si>
  <si>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</si>
  <si>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</si>
  <si>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</si>
  <si>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</si>
  <si>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</si>
  <si>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</si>
  <si>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</si>
  <si>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</si>
  <si>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</si>
  <si>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</si>
  <si>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</si>
  <si>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</si>
  <si>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</si>
  <si>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</si>
  <si>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</si>
  <si>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</si>
  <si>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</si>
  <si>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</si>
  <si>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</si>
  <si>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</si>
  <si>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</si>
  <si>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</si>
  <si>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</si>
  <si>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</si>
  <si>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</si>
  <si>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</si>
  <si>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</si>
  <si>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</si>
  <si>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</si>
  <si>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</si>
  <si>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</si>
  <si>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</si>
  <si>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</si>
  <si>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</si>
  <si>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</si>
  <si>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</si>
  <si>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</si>
  <si>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</si>
  <si>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</si>
  <si>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</si>
  <si>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</si>
  <si>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</si>
  <si>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</si>
  <si>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</si>
  <si>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</si>
  <si>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</si>
  <si>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</si>
  <si>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</si>
  <si>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</si>
  <si>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</si>
  <si>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</si>
  <si>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</si>
  <si>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</si>
  <si>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</si>
  <si>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</si>
  <si>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</si>
  <si>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</si>
  <si>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</si>
  <si>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</si>
  <si>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</si>
  <si>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</si>
  <si>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</si>
  <si>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</si>
  <si>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</si>
  <si>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</si>
  <si>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</si>
  <si>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</si>
  <si>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</si>
  <si>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</si>
  <si>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</si>
  <si>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</si>
  <si>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</si>
  <si>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</si>
  <si>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</si>
  <si>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</si>
  <si>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</si>
  <si>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</si>
  <si>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</si>
  <si>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</si>
  <si>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</si>
  <si>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当市の下水道事業は、令和2年度から地方公営企業法を適用したため、令和2年度から令和5年度の4か年の数値となっている。
①経常収支比率については100%を超えており、見た目上は単年度収支が黒字となっているが、下水道事業自体が一般会計からの繰入金に大きく依存する体質となっており、今後の課題と考えている。
③流動比率は前年度比約20％の減少となった。建設改良費に充てた企業債償還金の割合が大きいため、短期での支払能力に乏しい。
④企業債残高対事業規模比率が、一昨年度から引き続き大きくなっており、こちらは一般会計からの負担額が減少したことによるものである。
⑤経費回収率は100%となっており良好である。しかし、農集区域においては人口減少が顕著であり、加えて節水機器の普及により、年々使用料収入が減少していくと見込まれることから、汚水処理費用のさらなる削減を図り、現行の水準を維持していく。　　　　　　　　　　　　　　　　　　　　　　　　　　　　　　　　　　　　　　　　　　　　　　　　　　　　　　　　　　　　　　　　　　　　　　　　　　　　　　　　　　　　　　　　　　　　　　　　　　　　　　　　　　　　　　　　　　　　　　　　　　　　　　　　　　　　　　　　　　　　　　　　　　　　　　　　　　　　⑥汚水処理原価については、平均値を下回っているが、今後も厳しい経営環境が予想されるため、経費削減等に努める。　　　　　　　　　　　　　　　　　　　　　　　　　　　　　　　　　　　　　　　　　　　　　　　　　　　　　　　　　　　　　　　　　　　　　　　　　　　　　　　　　　　　　　　　　　　　　　　　
⑦施設利用率は、昨年度よりも下回ってはいるものの、季節によって流入量は増減するため、最大稼働率と併せて分析し適切な施設規模となっているか分析する必要がある。
⑧水洗化率は94％前後で、老齢(単身)世帯の増加や人口減少等の状況から大幅な接続加入を見込むことは困難である。
</t>
    <rPh sb="1" eb="3">
      <t>トウシ</t>
    </rPh>
    <rPh sb="33" eb="35">
      <t>レイワ</t>
    </rPh>
    <rPh sb="36" eb="38">
      <t>ネンド</t>
    </rPh>
    <rPh sb="40" eb="42">
      <t>レイワ</t>
    </rPh>
    <rPh sb="43" eb="45">
      <t>ネンド</t>
    </rPh>
    <rPh sb="48" eb="49">
      <t>ネン</t>
    </rPh>
    <rPh sb="193" eb="194">
      <t>オオ</t>
    </rPh>
    <rPh sb="199" eb="201">
      <t>タンキ</t>
    </rPh>
    <rPh sb="203" eb="205">
      <t>シハラ</t>
    </rPh>
    <rPh sb="205" eb="207">
      <t>ノウリョク</t>
    </rPh>
    <rPh sb="208" eb="209">
      <t>トボ</t>
    </rPh>
    <rPh sb="228" eb="231">
      <t>イッサクネン</t>
    </rPh>
    <rPh sb="231" eb="232">
      <t>ド</t>
    </rPh>
    <rPh sb="234" eb="235">
      <t>ヒ</t>
    </rPh>
    <rPh sb="236" eb="237">
      <t>ツヅ</t>
    </rPh>
    <rPh sb="238" eb="239">
      <t>オオ</t>
    </rPh>
    <rPh sb="295" eb="297">
      <t>リョウコウ</t>
    </rPh>
    <rPh sb="305" eb="307">
      <t>ノウシュウ</t>
    </rPh>
    <rPh sb="307" eb="309">
      <t>クイキ</t>
    </rPh>
    <rPh sb="319" eb="321">
      <t>ケンチョ</t>
    </rPh>
    <rPh sb="325" eb="326">
      <t>クワ</t>
    </rPh>
    <rPh sb="339" eb="341">
      <t>ネンネン</t>
    </rPh>
    <rPh sb="347" eb="349">
      <t>ゲンショウ</t>
    </rPh>
    <rPh sb="354" eb="356">
      <t>ミコ</t>
    </rPh>
    <rPh sb="702" eb="707">
      <t>シセツリヨウリツ</t>
    </rPh>
    <rPh sb="709" eb="711">
      <t>サクネン</t>
    </rPh>
    <rPh sb="711" eb="712">
      <t>ド</t>
    </rPh>
    <rPh sb="715" eb="717">
      <t>シタマワ</t>
    </rPh>
    <rPh sb="781" eb="784">
      <t>スイセンカ</t>
    </rPh>
    <rPh sb="784" eb="785">
      <t>リツ</t>
    </rPh>
    <rPh sb="789" eb="791">
      <t>ゼンゴ</t>
    </rPh>
    <rPh sb="805" eb="807">
      <t>ジンコウ</t>
    </rPh>
    <rPh sb="807" eb="809">
      <t>ゲンショウ</t>
    </rPh>
    <rPh sb="809" eb="810">
      <t>トウ</t>
    </rPh>
    <phoneticPr fontId="4"/>
  </si>
  <si>
    <t>　供用開始から30年近く経過している施設もあり、施設の老朽化対策・長寿命化対策が課題となっている。大久保地区農業集落排水処理施設については、広域化の観点から公共下水道への接続を検討していく。
　分析結果のうち、①有形固定資産減価償却率については、企業会計移行4年目で値が低いが、今後減価償却を重ねていくことにより上昇していく。
②管渠老朽化率、③管渠改善率は当該年度時点で法定耐用年数を超えている管渠がない。</t>
    <rPh sb="10" eb="11">
      <t>チカ</t>
    </rPh>
    <rPh sb="18" eb="20">
      <t>シセツ</t>
    </rPh>
    <rPh sb="40" eb="42">
      <t>カダイ</t>
    </rPh>
    <rPh sb="60" eb="62">
      <t>ショリ</t>
    </rPh>
    <rPh sb="130" eb="132">
      <t>ネンメ</t>
    </rPh>
    <rPh sb="133" eb="134">
      <t>アタイ</t>
    </rPh>
    <rPh sb="135" eb="136">
      <t>ヒク</t>
    </rPh>
    <rPh sb="139" eb="141">
      <t>コンゴ</t>
    </rPh>
    <phoneticPr fontId="4"/>
  </si>
  <si>
    <t>　当市の下水道事業は財政面において「繰入金」という外部要因に大きく左右される状況にある中、今泉・大久保地区農業集落排水処理施設の処理機能を維持するために計画的に更新工事を実施していく必要がある。
　人口減少や節水技術等の高まりによる「水需要」の減少により、使用料収入の減少が見込まれているため、農業集落排水事業単位だけでなく、下水道事業全体で経営戦略の見直しも含め、事業の抜本的見直しや繰入金収入のルール化・平準化に努めていく必要がある。</t>
    <rPh sb="1" eb="3">
      <t>トウシ</t>
    </rPh>
    <rPh sb="64" eb="68">
      <t>ショリキノウ</t>
    </rPh>
    <rPh sb="69" eb="71">
      <t>イジ</t>
    </rPh>
    <rPh sb="91" eb="93">
      <t>ヒツヨウ</t>
    </rPh>
    <rPh sb="134" eb="136">
      <t>ゲンショウ</t>
    </rPh>
    <rPh sb="137" eb="139">
      <t>ミコ</t>
    </rPh>
    <rPh sb="147" eb="149">
      <t>ノウギョウ</t>
    </rPh>
    <rPh sb="149" eb="151">
      <t>シュウラク</t>
    </rPh>
    <rPh sb="151" eb="153">
      <t>ハイスイ</t>
    </rPh>
    <rPh sb="153" eb="155">
      <t>ジギョウ</t>
    </rPh>
    <rPh sb="155" eb="157">
      <t>タンイ</t>
    </rPh>
    <rPh sb="163" eb="166">
      <t>ゲスイドウ</t>
    </rPh>
    <rPh sb="166" eb="168">
      <t>ジギョウ</t>
    </rPh>
    <rPh sb="168" eb="170">
      <t>ゼンタイ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</si>
</sst>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A0-466D-9812-D020159DC2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DCA0-466D-9812-D020159DC2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42.9</c:v>
                </c:pt>
                <c:pt idx="2">
                  <c:v>64.03</c:v>
                </c:pt>
                <c:pt idx="3">
                  <c:v>59.57</c:v>
                </c:pt>
                <c:pt idx="4">
                  <c:v>56.85</c:v>
                </c:pt>
              </c:numCache>
            </c:numRef>
          </c:val>
          <c:extLst>
            <c:ext xmlns:c16="http://schemas.microsoft.com/office/drawing/2014/chart" uri="{C3380CC4-5D6E-409C-BE32-E72D297353CC}">
              <c16:uniqueId val="{00000000-BBF6-4C80-A0CA-AC30862BAA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BBF6-4C80-A0CA-AC30862BAA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93.37</c:v>
                </c:pt>
                <c:pt idx="2">
                  <c:v>94.43</c:v>
                </c:pt>
                <c:pt idx="3">
                  <c:v>93.84</c:v>
                </c:pt>
                <c:pt idx="4">
                  <c:v>94.12</c:v>
                </c:pt>
              </c:numCache>
            </c:numRef>
          </c:val>
          <c:extLst>
            <c:ext xmlns:c16="http://schemas.microsoft.com/office/drawing/2014/chart" uri="{C3380CC4-5D6E-409C-BE32-E72D297353CC}">
              <c16:uniqueId val="{00000000-2583-420C-9A7E-9993BA56D7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2583-420C-9A7E-9993BA56D7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101.89</c:v>
                </c:pt>
                <c:pt idx="2">
                  <c:v>100.85</c:v>
                </c:pt>
                <c:pt idx="3">
                  <c:v>100.78</c:v>
                </c:pt>
                <c:pt idx="4">
                  <c:v>102</c:v>
                </c:pt>
              </c:numCache>
            </c:numRef>
          </c:val>
          <c:extLst>
            <c:ext xmlns:c16="http://schemas.microsoft.com/office/drawing/2014/chart" uri="{C3380CC4-5D6E-409C-BE32-E72D297353CC}">
              <c16:uniqueId val="{00000000-45E0-4D41-9BD7-C4319B860B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45E0-4D41-9BD7-C4319B860B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3.24</c:v>
                </c:pt>
                <c:pt idx="2">
                  <c:v>5.84</c:v>
                </c:pt>
                <c:pt idx="3">
                  <c:v>8.89</c:v>
                </c:pt>
                <c:pt idx="4">
                  <c:v>12.19</c:v>
                </c:pt>
              </c:numCache>
            </c:numRef>
          </c:val>
          <c:extLst>
            <c:ext xmlns:c16="http://schemas.microsoft.com/office/drawing/2014/chart" uri="{C3380CC4-5D6E-409C-BE32-E72D297353CC}">
              <c16:uniqueId val="{00000000-8B2B-46A9-BCB0-3AD1432553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8B2B-46A9-BCB0-3AD1432553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5D-44C3-802F-4843B4B798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85D-44C3-802F-4843B4B798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A58-4B24-8CFB-2B1CBC093D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FA58-4B24-8CFB-2B1CBC093D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56.12</c:v>
                </c:pt>
                <c:pt idx="2">
                  <c:v>51.81</c:v>
                </c:pt>
                <c:pt idx="3">
                  <c:v>60.94</c:v>
                </c:pt>
                <c:pt idx="4">
                  <c:v>41.35</c:v>
                </c:pt>
              </c:numCache>
            </c:numRef>
          </c:val>
          <c:extLst>
            <c:ext xmlns:c16="http://schemas.microsoft.com/office/drawing/2014/chart" uri="{C3380CC4-5D6E-409C-BE32-E72D297353CC}">
              <c16:uniqueId val="{00000000-2206-428C-9A56-F106C1FF93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2206-428C-9A56-F106C1FF93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218.35</c:v>
                </c:pt>
                <c:pt idx="2">
                  <c:v>173.04</c:v>
                </c:pt>
                <c:pt idx="3">
                  <c:v>565.34</c:v>
                </c:pt>
                <c:pt idx="4">
                  <c:v>625.32000000000005</c:v>
                </c:pt>
              </c:numCache>
            </c:numRef>
          </c:val>
          <c:extLst>
            <c:ext xmlns:c16="http://schemas.microsoft.com/office/drawing/2014/chart" uri="{C3380CC4-5D6E-409C-BE32-E72D297353CC}">
              <c16:uniqueId val="{00000000-20AB-4B30-8A40-97005ED058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20AB-4B30-8A40-97005ED058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5536-473C-9BCC-2A54D2BAF9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5536-473C-9BCC-2A54D2BAF9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195.7</c:v>
                </c:pt>
                <c:pt idx="2">
                  <c:v>196.99</c:v>
                </c:pt>
                <c:pt idx="3">
                  <c:v>197.07</c:v>
                </c:pt>
                <c:pt idx="4">
                  <c:v>197.71</c:v>
                </c:pt>
              </c:numCache>
            </c:numRef>
          </c:val>
          <c:extLst>
            <c:ext xmlns:c16="http://schemas.microsoft.com/office/drawing/2014/chart" uri="{C3380CC4-5D6E-409C-BE32-E72D297353CC}">
              <c16:uniqueId val="{00000000-AE05-4C57-9F45-BC61232CB3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E05-4C57-9F45-BC61232CB3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山形県　長井市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24851</v>
      </c>
      <c r="AM8" s="54"/>
      <c r="AN8" s="54"/>
      <c r="AO8" s="54"/>
      <c r="AP8" s="54"/>
      <c r="AQ8" s="54"/>
      <c r="AR8" s="54"/>
      <c r="AS8" s="54"/>
      <c r="AT8" s="53">
        <f>データ!T6</f>
        <v>214.67</v>
      </c>
      <c r="AU8" s="53"/>
      <c r="AV8" s="53"/>
      <c r="AW8" s="53"/>
      <c r="AX8" s="53"/>
      <c r="AY8" s="53"/>
      <c r="AZ8" s="53"/>
      <c r="BA8" s="53"/>
      <c r="BB8" s="53">
        <f>データ!U6</f>
        <v>115.76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82.13</v>
      </c>
      <c r="J10" s="53"/>
      <c r="K10" s="53"/>
      <c r="L10" s="53"/>
      <c r="M10" s="53"/>
      <c r="N10" s="53"/>
      <c r="O10" s="53"/>
      <c r="P10" s="53">
        <f>データ!P6</f>
        <v>8.2799999999999994</v>
      </c>
      <c r="Q10" s="53"/>
      <c r="R10" s="53"/>
      <c r="S10" s="53"/>
      <c r="T10" s="53"/>
      <c r="U10" s="53"/>
      <c r="V10" s="53"/>
      <c r="W10" s="53">
        <f>データ!Q6</f>
        <v>81.040000000000006</v>
      </c>
      <c r="X10" s="53"/>
      <c r="Y10" s="53"/>
      <c r="Z10" s="53"/>
      <c r="AA10" s="53"/>
      <c r="AB10" s="53"/>
      <c r="AC10" s="53"/>
      <c r="AD10" s="54">
        <f>データ!R6</f>
        <v>4015</v>
      </c>
      <c r="AE10" s="54"/>
      <c r="AF10" s="54"/>
      <c r="AG10" s="54"/>
      <c r="AH10" s="54"/>
      <c r="AI10" s="54"/>
      <c r="AJ10" s="54"/>
      <c r="AK10" s="2"/>
      <c r="AL10" s="54">
        <f>データ!V6</f>
        <v>2040</v>
      </c>
      <c r="AM10" s="54"/>
      <c r="AN10" s="54"/>
      <c r="AO10" s="54"/>
      <c r="AP10" s="54"/>
      <c r="AQ10" s="54"/>
      <c r="AR10" s="54"/>
      <c r="AS10" s="54"/>
      <c r="AT10" s="53">
        <f>データ!W6</f>
        <v>1.48</v>
      </c>
      <c r="AU10" s="53"/>
      <c r="AV10" s="53"/>
      <c r="AW10" s="53"/>
      <c r="AX10" s="53"/>
      <c r="AY10" s="53"/>
      <c r="AZ10" s="53"/>
      <c r="BA10" s="53"/>
      <c r="BB10" s="53">
        <f>データ!X6</f>
        <v>1378.38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P/jo79292lVbBHF18f6R7Y2wox8H5aYNkeq8Tt2yayAEw7/RwmAd6NdaX236yDpe7VmLbK7Zlcu4xIpofwq3bA==" saltValue="RjjU5fYc8yOu1Z3WtHMu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62090</v>
      </c>
      <c r="D6" s="19">
        <f t="shared" si="3"/>
        <v>46</v>
      </c>
      <c r="E6" s="19">
        <f t="shared" si="3"/>
        <v>17</v>
      </c>
      <c r="F6" s="19">
        <f t="shared" si="3"/>
        <v>5</v>
      </c>
      <c r="G6" s="19">
        <f t="shared" si="3"/>
        <v>0</v>
      </c>
      <c r="H6" s="19" t="str">
        <f t="shared" si="3"/>
        <v>山形県　長井市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82.13</v>
      </c>
      <c r="P6" s="20">
        <f t="shared" si="3"/>
        <v>8.2799999999999994</v>
      </c>
      <c r="Q6" s="20">
        <f t="shared" si="3"/>
        <v>81.040000000000006</v>
      </c>
      <c r="R6" s="20">
        <f t="shared" si="3"/>
        <v>4015</v>
      </c>
      <c r="S6" s="20">
        <f t="shared" si="3"/>
        <v>24851</v>
      </c>
      <c r="T6" s="20">
        <f t="shared" si="3"/>
        <v>214.67</v>
      </c>
      <c r="U6" s="20">
        <f t="shared" si="3"/>
        <v>115.76</v>
      </c>
      <c r="V6" s="20">
        <f t="shared" si="3"/>
        <v>2040</v>
      </c>
      <c r="W6" s="20">
        <f t="shared" si="3"/>
        <v>1.48</v>
      </c>
      <c r="X6" s="20">
        <f t="shared" si="3"/>
        <v>1378.38</v>
      </c>
      <c r="Y6" s="21" t="str">
        <f>IF(Y7="",NA(),Y7)</f>
        <v>-</v>
      </c>
      <c r="Z6" s="21">
        <f t="shared" ref="Z6:AH6" si="4">IF(Z7="",NA(),Z7)</f>
        <v>101.89</v>
      </c>
      <c r="AA6" s="21">
        <f t="shared" si="4"/>
        <v>100.85</v>
      </c>
      <c r="AB6" s="21">
        <f t="shared" si="4"/>
        <v>100.78</v>
      </c>
      <c r="AC6" s="21">
        <f t="shared" si="4"/>
        <v>102</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56.12</v>
      </c>
      <c r="AW6" s="21">
        <f t="shared" si="6"/>
        <v>51.81</v>
      </c>
      <c r="AX6" s="21">
        <f t="shared" si="6"/>
        <v>60.94</v>
      </c>
      <c r="AY6" s="21">
        <f t="shared" si="6"/>
        <v>41.35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218.35</v>
      </c>
      <c r="BH6" s="21">
        <f t="shared" si="7"/>
        <v>173.04</v>
      </c>
      <c r="BI6" s="21">
        <f t="shared" si="7"/>
        <v>565.34</v>
      </c>
      <c r="BJ6" s="21">
        <f t="shared" si="7"/>
        <v>625.32000000000005</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100</v>
      </c>
      <c r="BS6" s="21">
        <f t="shared" si="8"/>
        <v>100</v>
      </c>
      <c r="BT6" s="21">
        <f t="shared" si="8"/>
        <v>100</v>
      </c>
      <c r="BU6" s="21">
        <f t="shared" si="8"/>
        <v>100</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195.7</v>
      </c>
      <c r="CD6" s="21">
        <f t="shared" si="9"/>
        <v>196.99</v>
      </c>
      <c r="CE6" s="21">
        <f t="shared" si="9"/>
        <v>197.07</v>
      </c>
      <c r="CF6" s="21">
        <f t="shared" si="9"/>
        <v>197.71</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42.9</v>
      </c>
      <c r="CO6" s="21">
        <f t="shared" si="10"/>
        <v>64.03</v>
      </c>
      <c r="CP6" s="21">
        <f t="shared" si="10"/>
        <v>59.57</v>
      </c>
      <c r="CQ6" s="21">
        <f t="shared" si="10"/>
        <v>56.85</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93.37</v>
      </c>
      <c r="CZ6" s="21">
        <f t="shared" si="11"/>
        <v>94.43</v>
      </c>
      <c r="DA6" s="21">
        <f t="shared" si="11"/>
        <v>93.84</v>
      </c>
      <c r="DB6" s="21">
        <f t="shared" si="11"/>
        <v>94.12</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3.24</v>
      </c>
      <c r="DK6" s="21">
        <f t="shared" si="12"/>
        <v>5.84</v>
      </c>
      <c r="DL6" s="21">
        <f t="shared" si="12"/>
        <v>8.89</v>
      </c>
      <c r="DM6" s="21">
        <f t="shared" si="12"/>
        <v>12.19</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62090</v>
      </c>
      <c r="D7" s="23">
        <v>46</v>
      </c>
      <c r="E7" s="23">
        <v>17</v>
      </c>
      <c r="F7" s="23">
        <v>5</v>
      </c>
      <c r="G7" s="23">
        <v>0</v>
      </c>
      <c r="H7" s="23" t="s">
        <v>96</v>
      </c>
      <c r="I7" s="23" t="s">
        <v>97</v>
      </c>
      <c r="J7" s="23" t="s">
        <v>98</v>
      </c>
      <c r="K7" s="23" t="s">
        <v>99</v>
      </c>
      <c r="L7" s="23" t="s">
        <v>100</v>
      </c>
      <c r="M7" s="23" t="s">
        <v>101</v>
      </c>
      <c r="N7" s="24" t="s">
        <v>102</v>
      </c>
      <c r="O7" s="24">
        <v>82.13</v>
      </c>
      <c r="P7" s="24">
        <v>8.2799999999999994</v>
      </c>
      <c r="Q7" s="24">
        <v>81.040000000000006</v>
      </c>
      <c r="R7" s="24">
        <v>4015</v>
      </c>
      <c r="S7" s="24">
        <v>24851</v>
      </c>
      <c r="T7" s="24">
        <v>214.67</v>
      </c>
      <c r="U7" s="24">
        <v>115.76</v>
      </c>
      <c r="V7" s="24">
        <v>2040</v>
      </c>
      <c r="W7" s="24">
        <v>1.48</v>
      </c>
      <c r="X7" s="24">
        <v>1378.38</v>
      </c>
      <c r="Y7" s="24" t="s">
        <v>102</v>
      </c>
      <c r="Z7" s="24">
        <v>101.89</v>
      </c>
      <c r="AA7" s="24">
        <v>100.85</v>
      </c>
      <c r="AB7" s="24">
        <v>100.78</v>
      </c>
      <c r="AC7" s="24">
        <v>102</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56.12</v>
      </c>
      <c r="AW7" s="24">
        <v>51.81</v>
      </c>
      <c r="AX7" s="24">
        <v>60.94</v>
      </c>
      <c r="AY7" s="24">
        <v>41.35</v>
      </c>
      <c r="AZ7" s="24" t="s">
        <v>102</v>
      </c>
      <c r="BA7" s="24">
        <v>29.13</v>
      </c>
      <c r="BB7" s="24">
        <v>35.69</v>
      </c>
      <c r="BC7" s="24">
        <v>38.4</v>
      </c>
      <c r="BD7" s="24">
        <v>44.04</v>
      </c>
      <c r="BE7" s="24">
        <v>42.02</v>
      </c>
      <c r="BF7" s="24" t="s">
        <v>102</v>
      </c>
      <c r="BG7" s="24">
        <v>218.35</v>
      </c>
      <c r="BH7" s="24">
        <v>173.04</v>
      </c>
      <c r="BI7" s="24">
        <v>565.34</v>
      </c>
      <c r="BJ7" s="24">
        <v>625.32000000000005</v>
      </c>
      <c r="BK7" s="24" t="s">
        <v>102</v>
      </c>
      <c r="BL7" s="24">
        <v>867.83</v>
      </c>
      <c r="BM7" s="24">
        <v>791.76</v>
      </c>
      <c r="BN7" s="24">
        <v>900.82</v>
      </c>
      <c r="BO7" s="24">
        <v>839.21</v>
      </c>
      <c r="BP7" s="24">
        <v>785.1</v>
      </c>
      <c r="BQ7" s="24" t="s">
        <v>102</v>
      </c>
      <c r="BR7" s="24">
        <v>100</v>
      </c>
      <c r="BS7" s="24">
        <v>100</v>
      </c>
      <c r="BT7" s="24">
        <v>100</v>
      </c>
      <c r="BU7" s="24">
        <v>100</v>
      </c>
      <c r="BV7" s="24" t="s">
        <v>102</v>
      </c>
      <c r="BW7" s="24">
        <v>57.08</v>
      </c>
      <c r="BX7" s="24">
        <v>56.26</v>
      </c>
      <c r="BY7" s="24">
        <v>52.94</v>
      </c>
      <c r="BZ7" s="24">
        <v>52.05</v>
      </c>
      <c r="CA7" s="24">
        <v>56.93</v>
      </c>
      <c r="CB7" s="24" t="s">
        <v>102</v>
      </c>
      <c r="CC7" s="24">
        <v>195.7</v>
      </c>
      <c r="CD7" s="24">
        <v>196.99</v>
      </c>
      <c r="CE7" s="24">
        <v>197.07</v>
      </c>
      <c r="CF7" s="24">
        <v>197.71</v>
      </c>
      <c r="CG7" s="24" t="s">
        <v>102</v>
      </c>
      <c r="CH7" s="24">
        <v>274.99</v>
      </c>
      <c r="CI7" s="24">
        <v>282.08999999999997</v>
      </c>
      <c r="CJ7" s="24">
        <v>303.27999999999997</v>
      </c>
      <c r="CK7" s="24">
        <v>301.86</v>
      </c>
      <c r="CL7" s="24">
        <v>271.14999999999998</v>
      </c>
      <c r="CM7" s="24" t="s">
        <v>102</v>
      </c>
      <c r="CN7" s="24">
        <v>42.9</v>
      </c>
      <c r="CO7" s="24">
        <v>64.03</v>
      </c>
      <c r="CP7" s="24">
        <v>59.57</v>
      </c>
      <c r="CQ7" s="24">
        <v>56.85</v>
      </c>
      <c r="CR7" s="24" t="s">
        <v>102</v>
      </c>
      <c r="CS7" s="24">
        <v>54.83</v>
      </c>
      <c r="CT7" s="24">
        <v>66.53</v>
      </c>
      <c r="CU7" s="24">
        <v>52.35</v>
      </c>
      <c r="CV7" s="24">
        <v>46.25</v>
      </c>
      <c r="CW7" s="24">
        <v>49.87</v>
      </c>
      <c r="CX7" s="24" t="s">
        <v>102</v>
      </c>
      <c r="CY7" s="24">
        <v>93.37</v>
      </c>
      <c r="CZ7" s="24">
        <v>94.43</v>
      </c>
      <c r="DA7" s="24">
        <v>93.84</v>
      </c>
      <c r="DB7" s="24">
        <v>94.12</v>
      </c>
      <c r="DC7" s="24" t="s">
        <v>102</v>
      </c>
      <c r="DD7" s="24">
        <v>84.7</v>
      </c>
      <c r="DE7" s="24">
        <v>84.67</v>
      </c>
      <c r="DF7" s="24">
        <v>84.39</v>
      </c>
      <c r="DG7" s="24">
        <v>83.96</v>
      </c>
      <c r="DH7" s="24">
        <v>87.54</v>
      </c>
      <c r="DI7" s="24" t="s">
        <v>102</v>
      </c>
      <c r="DJ7" s="24">
        <v>3.24</v>
      </c>
      <c r="DK7" s="24">
        <v>5.84</v>
      </c>
      <c r="DL7" s="24">
        <v>8.89</v>
      </c>
      <c r="DM7" s="24">
        <v>12.19</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L4101-sui-105 </cp:lastModifiedBy>
  <dcterms:created xsi:type="dcterms:W3CDTF">2025-01-24T07:15:48Z</dcterms:created>
  <dcterms:modified xsi:type="dcterms:W3CDTF">2025-01-29T08:14:37Z</dcterms:modified>
  <cp:category/>
</cp:coreProperties>
</file>