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410_上下水道課\020_業務係\2025\03 下水道\【経営比較分析表(R6決算分析)】\"/>
    </mc:Choice>
  </mc:AlternateContent>
  <workbookProtection workbookAlgorithmName="SHA-512" workbookHashValue="SE2bT7nAfF3AvASOFiEeFhCq6W96Qp150olLguzFXFmTNB0xysOl+oR5dxZI0NIslYFLwHme5HPJkvg/QwAzww==" workbookSaltValue="V+KlwviHa8etcNLDXOSfrA==" workbookSpinCount="100000" lockStructure="1"/>
  <bookViews>
    <workbookView xWindow="0" yWindow="0" windowWidth="28800" windowHeight="11025"/>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K85" i="4"/>
  <c r="J85" i="4"/>
  <c r="I85" i="4"/>
  <c r="G85" i="4"/>
  <c r="F85" i="4"/>
  <c r="E85" i="4"/>
  <c r="AT10" i="4"/>
  <c r="AL10" i="4"/>
  <c r="I10" i="4"/>
  <c r="AL8" i="4"/>
  <c r="P8" i="4"/>
  <c r="I8" i="4"/>
</calcChain>
</file>

<file path=xl/sharedStrings.xml><?xml version="1.0" encoding="utf-8"?>
<sst xmlns="http://schemas.openxmlformats.org/spreadsheetml/2006/main" count="236" uniqueCount="116">
  <si>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</si>
  <si>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</si>
  <si>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</si>
  <si>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</si>
  <si>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</si>
  <si>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</si>
  <si>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</si>
  <si>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</si>
  <si>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</si>
  <si>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</si>
  <si>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</si>
  <si>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</si>
  <si>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</si>
  <si>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</si>
  <si>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</si>
  <si>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</si>
  <si>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</si>
  <si>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</si>
  <si>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</si>
  <si>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</si>
  <si>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</si>
  <si>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</si>
  <si>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</si>
  <si>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</si>
  <si>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</si>
  <si>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</si>
  <si>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</si>
  <si>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</si>
  <si>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</si>
  <si>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</si>
  <si>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</si>
  <si>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</si>
  <si>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</si>
  <si>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</si>
  <si>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</si>
  <si>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</si>
  <si>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</si>
  <si>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</si>
  <si>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</si>
  <si>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</si>
  <si>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</si>
  <si>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</si>
  <si>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</si>
  <si>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</si>
  <si>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</si>
  <si>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</si>
  <si>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</si>
  <si>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</si>
  <si>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</si>
  <si>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</si>
  <si>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</si>
  <si>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</si>
  <si>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</si>
  <si>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</si>
  <si>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</si>
  <si>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</si>
  <si>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</si>
  <si>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</si>
  <si>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</si>
  <si>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</si>
  <si>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</si>
  <si>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</si>
  <si>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</si>
  <si>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</si>
  <si>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</si>
  <si>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</si>
  <si>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</si>
  <si>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</si>
  <si>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</si>
  <si>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</si>
  <si>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</si>
  <si>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</si>
  <si>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</si>
  <si>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</si>
  <si>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</si>
  <si>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</si>
  <si>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</si>
  <si>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</si>
  <si>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</si>
  <si>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</si>
  <si>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</si>
  <si>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</si>
  <si>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</si>
  <si>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</si>
  <si>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</si>
  <si>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</si>
  <si>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</si>
  <si>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</si>
  <si>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</si>
  <si>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</si>
  <si>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</si>
  <si>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</si>
  <si>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</si>
  <si>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</si>
  <si>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</si>
  <si>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</si>
  <si>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山形県　長井市</t>
  </si>
  <si>
    <t>法適用</t>
  </si>
  <si>
    <t>下水道事業</t>
  </si>
  <si>
    <t>特定環境保全公共下水道</t>
  </si>
  <si>
    <t>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</si>
  <si>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</si>
  <si>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</si>
  <si>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</si>
  <si>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</si>
  <si>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</si>
  <si>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</si>
  <si>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</si>
  <si>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</si>
  <si>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</si>
  <si>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</si>
  <si>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</si>
  <si>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</si>
  <si>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r>
      <rPr>
        <sz val="11"/>
        <rFont val="ＭＳ ゴシック"/>
        <family val="3"/>
        <charset val="128"/>
      </rPr>
      <t>①経常収支比率については100%を超えており、見た目上は単年度収支が黒字となっているが、下水道事業自体が一般会計からの繰入金に大きく依存する体質となっており、基準外繰入を縮小させていくことが課題となっている。</t>
    </r>
    <r>
      <rPr>
        <sz val="11"/>
        <color rgb="FFFF0000"/>
        <rFont val="ＭＳ ゴシック"/>
        <family val="3"/>
        <charset val="128"/>
      </rPr>
      <t xml:space="preserve">
</t>
    </r>
    <r>
      <rPr>
        <sz val="11"/>
        <rFont val="ＭＳ ゴシック"/>
        <family val="3"/>
        <charset val="128"/>
      </rPr>
      <t>③流動比率は現金が絶対的に少ないうえ、企業債償還金の割合が非常に高いため、平均値よりも大幅に下回る状況となっている。
④企業債残高対事業規模比率は、H29～R1の未普及区域整備による企業債発行額の増加により非常に高くなっている。</t>
    </r>
    <r>
      <rPr>
        <sz val="11"/>
        <color rgb="FFFF0000"/>
        <rFont val="ＭＳ ゴシック"/>
        <family val="3"/>
        <charset val="128"/>
      </rPr>
      <t xml:space="preserve">
</t>
    </r>
    <r>
      <rPr>
        <sz val="11"/>
        <rFont val="ＭＳ ゴシック"/>
        <family val="3"/>
        <charset val="128"/>
      </rPr>
      <t>⑤6年度は人件費の影響を大きく受け、経費回収率が大幅に低下した。今後は職員の配置見込がないため、例年並みの数値に戻る見込である。しかし、人口減少や節水機器の普及により使用料収入が減少していくものと思われ、汚水処理費用のさらなる削減を図っていく必要がある。</t>
    </r>
    <r>
      <rPr>
        <sz val="11"/>
        <color rgb="FFFF0000"/>
        <rFont val="ＭＳ ゴシック"/>
        <family val="3"/>
        <charset val="128"/>
      </rPr>
      <t xml:space="preserve">
</t>
    </r>
    <r>
      <rPr>
        <sz val="11"/>
        <rFont val="ＭＳ ゴシック"/>
        <family val="3"/>
        <charset val="128"/>
      </rPr>
      <t>⑥汚水処理原価についても6年度は人件費の影響を大きく受けている。今後も厳しい経営環境が予想されるため、経費削減等に努めていく。
⑦施設利用率については、公共下水道事業の処理場に接続し、本事業では終末処理場を保有しないことから指標はない。</t>
    </r>
    <r>
      <rPr>
        <sz val="11"/>
        <color rgb="FFFF0000"/>
        <rFont val="ＭＳ ゴシック"/>
        <family val="3"/>
        <charset val="128"/>
      </rPr>
      <t xml:space="preserve">
</t>
    </r>
    <r>
      <rPr>
        <sz val="11"/>
        <rFont val="ＭＳ ゴシック"/>
        <family val="3"/>
        <charset val="128"/>
      </rPr>
      <t>⑧水洗化率は平均値より低くなっている。H29～R1年度にかけて未普及区域整備を進めたものの、加入が想定より進んでいない状況である。今後も引き続き個別訪問等を行い、加入促進に努めていく。</t>
    </r>
    <rPh sb="208" eb="210">
      <t>ヒジョウ</t>
    </rPh>
    <rPh sb="211" eb="212">
      <t>タカ</t>
    </rPh>
    <rPh sb="232" eb="233">
      <t>オオ</t>
    </rPh>
    <rPh sb="238" eb="240">
      <t>ケイヒ</t>
    </rPh>
    <rPh sb="240" eb="243">
      <t>カイシュウリツ</t>
    </rPh>
    <rPh sb="244" eb="246">
      <t>オオハバ</t>
    </rPh>
    <rPh sb="247" eb="249">
      <t>テイカ</t>
    </rPh>
    <rPh sb="252" eb="254">
      <t>コンゴ</t>
    </rPh>
    <rPh sb="255" eb="257">
      <t>ショクイン</t>
    </rPh>
    <rPh sb="258" eb="260">
      <t>ハイチ</t>
    </rPh>
    <rPh sb="260" eb="262">
      <t>ミコ</t>
    </rPh>
    <rPh sb="268" eb="270">
      <t>レイネン</t>
    </rPh>
    <rPh sb="270" eb="271">
      <t>ナ</t>
    </rPh>
    <rPh sb="273" eb="275">
      <t>スウチ</t>
    </rPh>
    <rPh sb="276" eb="277">
      <t>モド</t>
    </rPh>
    <rPh sb="278" eb="280">
      <t>ミコ</t>
    </rPh>
    <rPh sb="309" eb="311">
      <t>ゲンショウ</t>
    </rPh>
    <rPh sb="318" eb="319">
      <t>オモ</t>
    </rPh>
    <rPh sb="341" eb="343">
      <t>ヒツヨウ</t>
    </rPh>
    <rPh sb="361" eb="363">
      <t>ネンド</t>
    </rPh>
    <rPh sb="364" eb="367">
      <t>ジンケンヒ</t>
    </rPh>
    <rPh sb="368" eb="370">
      <t>エイキョウ</t>
    </rPh>
    <rPh sb="371" eb="372">
      <t>オオ</t>
    </rPh>
    <rPh sb="374" eb="375">
      <t>ウ</t>
    </rPh>
    <rPh sb="539" eb="543">
      <t>コベツホウモン</t>
    </rPh>
    <rPh sb="543" eb="544">
      <t>トウ</t>
    </rPh>
    <rPh sb="545" eb="546">
      <t>オコナ</t>
    </rPh>
    <phoneticPr fontId="4"/>
  </si>
  <si>
    <t xml:space="preserve">H19に供用開始し、経過年数は比較的浅いため、現時点で懸念される要素はない。
将来的に管渠更新を計画的に実施できるよう、ストックマネジメント計画に基づき、先を見据えた老朽化対策が必要になっていくものと考える。
分析結果のうち、①有形固定資産減価償却率については、企業会計移行5年目のため数値は低くなっている。法適用開始前の償却累計額を含めた本当の減価償却率についてはR6年度で32.7%となっている。
②管渠老朽化率、③管渠改善率は当該年度時点で法定耐用年数を超えている管渠がない。
</t>
    <rPh sb="73" eb="74">
      <t>モト</t>
    </rPh>
    <rPh sb="138" eb="139">
      <t>ネン</t>
    </rPh>
    <rPh sb="139" eb="140">
      <t>メ</t>
    </rPh>
    <rPh sb="143" eb="145">
      <t>スウチ</t>
    </rPh>
    <rPh sb="146" eb="147">
      <t>ヒク</t>
    </rPh>
    <phoneticPr fontId="4"/>
  </si>
  <si>
    <t>人口減少や節水機器の普及により、下水道使用料は減少傾向にある中、物価高騰等による費用の増大や老朽化に伴う更新費用の増大は経営を圧迫する恐れがある。
本市の下水道事業は財政面において「繰入金」という外部要因に大きく左右される状況にあり、繰入金収入のルール化・平準化に努めていく必要がある。また、費用の抑制・事務の効率化の観点からも現在4事業となっている下水道事業の抜本的見直しに関する検討も今後必要になってくると考える。
特環区域においては大久保農集エリアの編入を計画的に進め、広域化による排水処理事業の効率化を図っていく。</t>
    <rPh sb="0" eb="2">
      <t>ジンコウ</t>
    </rPh>
    <rPh sb="2" eb="4">
      <t>ゲンショウ</t>
    </rPh>
    <rPh sb="5" eb="9">
      <t>セッスイキキ</t>
    </rPh>
    <rPh sb="10" eb="12">
      <t>フキュウ</t>
    </rPh>
    <rPh sb="16" eb="19">
      <t>ゲスイドウ</t>
    </rPh>
    <rPh sb="19" eb="22">
      <t>シヨウリョウ</t>
    </rPh>
    <rPh sb="23" eb="25">
      <t>ゲンショウ</t>
    </rPh>
    <rPh sb="25" eb="27">
      <t>ケイコウ</t>
    </rPh>
    <rPh sb="30" eb="31">
      <t>ナカ</t>
    </rPh>
    <rPh sb="32" eb="34">
      <t>ブッカ</t>
    </rPh>
    <rPh sb="34" eb="36">
      <t>コウトウ</t>
    </rPh>
    <rPh sb="36" eb="37">
      <t>トウ</t>
    </rPh>
    <rPh sb="40" eb="42">
      <t>ヒヨウ</t>
    </rPh>
    <rPh sb="43" eb="45">
      <t>ゾウダイ</t>
    </rPh>
    <rPh sb="46" eb="49">
      <t>ロウキュウカ</t>
    </rPh>
    <rPh sb="50" eb="51">
      <t>トモナ</t>
    </rPh>
    <rPh sb="52" eb="54">
      <t>コウシン</t>
    </rPh>
    <rPh sb="54" eb="56">
      <t>ヒヨウ</t>
    </rPh>
    <rPh sb="57" eb="59">
      <t>ゾウダイ</t>
    </rPh>
    <rPh sb="60" eb="62">
      <t>ケイエイ</t>
    </rPh>
    <rPh sb="63" eb="65">
      <t>アッパク</t>
    </rPh>
    <rPh sb="67" eb="68">
      <t>オソ</t>
    </rPh>
    <rPh sb="111" eb="113">
      <t>ジョウキョウ</t>
    </rPh>
    <rPh sb="146" eb="148">
      <t>ヒヨウ</t>
    </rPh>
    <rPh sb="149" eb="151">
      <t>ヨクセイ</t>
    </rPh>
    <rPh sb="152" eb="154">
      <t>ジム</t>
    </rPh>
    <rPh sb="155" eb="158">
      <t>コウリツカ</t>
    </rPh>
    <rPh sb="159" eb="161">
      <t>カンテン</t>
    </rPh>
    <rPh sb="164" eb="166">
      <t>ゲンザイ</t>
    </rPh>
    <rPh sb="167" eb="169">
      <t>ジギョウ</t>
    </rPh>
    <rPh sb="188" eb="189">
      <t>カン</t>
    </rPh>
    <rPh sb="191" eb="193">
      <t>ケントウ</t>
    </rPh>
    <rPh sb="194" eb="196">
      <t>コンゴ</t>
    </rPh>
    <rPh sb="196" eb="198">
      <t>ヒツヨウ</t>
    </rPh>
    <rPh sb="205" eb="206">
      <t>カンガ</t>
    </rPh>
    <rPh sb="210" eb="212">
      <t>トッカン</t>
    </rPh>
    <rPh sb="212" eb="214">
      <t>クイキ</t>
    </rPh>
    <rPh sb="231" eb="234">
      <t>ケイカクテキ</t>
    </rPh>
    <rPh sb="246" eb="248">
      <t>ショリ</t>
    </rPh>
    <rPh sb="255" eb="256">
      <t>ハカ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</si>
</sst>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rgb="FFFF0000"/>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6" fillId="0" borderId="6"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7" xfId="0" applyFont="1" applyBorder="1" applyAlignment="1" applyProtection="1">
      <alignment horizontal="left" vertical="top" wrapText="1"/>
      <protection locked="0"/>
    </xf>
    <xf numFmtId="0" fontId="16" fillId="0" borderId="8"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D20-4F01-9D15-7B339C878AA2}"/>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0.02</c:v>
                </c:pt>
                <c:pt idx="1">
                  <c:v>0.1</c:v>
                </c:pt>
                <c:pt idx="2">
                  <c:v>0.08</c:v>
                </c:pt>
                <c:pt idx="3">
                  <c:v>0.06</c:v>
                </c:pt>
                <c:pt idx="4">
                  <c:v>0.05</c:v>
                </c:pt>
              </c:numCache>
            </c:numRef>
          </c:val>
          <c:smooth val="0"/>
          <c:extLst>
            <c:ext xmlns:c16="http://schemas.microsoft.com/office/drawing/2014/chart" uri="{C3380CC4-5D6E-409C-BE32-E72D297353CC}">
              <c16:uniqueId val="{00000001-CD20-4F01-9D15-7B339C878AA2}"/>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9B9-4381-956B-668D8A508165}"/>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36.71</c:v>
                </c:pt>
                <c:pt idx="1">
                  <c:v>42.28</c:v>
                </c:pt>
                <c:pt idx="2">
                  <c:v>41.06</c:v>
                </c:pt>
                <c:pt idx="3">
                  <c:v>42.09</c:v>
                </c:pt>
                <c:pt idx="4">
                  <c:v>42.15</c:v>
                </c:pt>
              </c:numCache>
            </c:numRef>
          </c:val>
          <c:smooth val="0"/>
          <c:extLst>
            <c:ext xmlns:c16="http://schemas.microsoft.com/office/drawing/2014/chart" uri="{C3380CC4-5D6E-409C-BE32-E72D297353CC}">
              <c16:uniqueId val="{00000001-19B9-4381-956B-668D8A508165}"/>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61.98</c:v>
                </c:pt>
                <c:pt idx="1">
                  <c:v>63.06</c:v>
                </c:pt>
                <c:pt idx="2">
                  <c:v>63.26</c:v>
                </c:pt>
                <c:pt idx="3">
                  <c:v>65.37</c:v>
                </c:pt>
                <c:pt idx="4">
                  <c:v>66.38</c:v>
                </c:pt>
              </c:numCache>
            </c:numRef>
          </c:val>
          <c:extLst>
            <c:ext xmlns:c16="http://schemas.microsoft.com/office/drawing/2014/chart" uri="{C3380CC4-5D6E-409C-BE32-E72D297353CC}">
              <c16:uniqueId val="{00000000-10F9-4EDE-BF8C-26FB81081816}"/>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70.05</c:v>
                </c:pt>
                <c:pt idx="1">
                  <c:v>84.34</c:v>
                </c:pt>
                <c:pt idx="2">
                  <c:v>84.34</c:v>
                </c:pt>
                <c:pt idx="3">
                  <c:v>84.73</c:v>
                </c:pt>
                <c:pt idx="4">
                  <c:v>84.21</c:v>
                </c:pt>
              </c:numCache>
            </c:numRef>
          </c:val>
          <c:smooth val="0"/>
          <c:extLst>
            <c:ext xmlns:c16="http://schemas.microsoft.com/office/drawing/2014/chart" uri="{C3380CC4-5D6E-409C-BE32-E72D297353CC}">
              <c16:uniqueId val="{00000001-10F9-4EDE-BF8C-26FB81081816}"/>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105.72</c:v>
                </c:pt>
                <c:pt idx="1">
                  <c:v>103.16</c:v>
                </c:pt>
                <c:pt idx="2">
                  <c:v>103.02</c:v>
                </c:pt>
                <c:pt idx="3">
                  <c:v>102.97</c:v>
                </c:pt>
                <c:pt idx="4">
                  <c:v>102.08</c:v>
                </c:pt>
              </c:numCache>
            </c:numRef>
          </c:val>
          <c:extLst>
            <c:ext xmlns:c16="http://schemas.microsoft.com/office/drawing/2014/chart" uri="{C3380CC4-5D6E-409C-BE32-E72D297353CC}">
              <c16:uniqueId val="{00000000-E56C-4338-A652-5E7612C8C6AC}"/>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100.3</c:v>
                </c:pt>
                <c:pt idx="1">
                  <c:v>106.09</c:v>
                </c:pt>
                <c:pt idx="2">
                  <c:v>106.44</c:v>
                </c:pt>
                <c:pt idx="3">
                  <c:v>107.11</c:v>
                </c:pt>
                <c:pt idx="4">
                  <c:v>106.38</c:v>
                </c:pt>
              </c:numCache>
            </c:numRef>
          </c:val>
          <c:smooth val="0"/>
          <c:extLst>
            <c:ext xmlns:c16="http://schemas.microsoft.com/office/drawing/2014/chart" uri="{C3380CC4-5D6E-409C-BE32-E72D297353CC}">
              <c16:uniqueId val="{00000001-E56C-4338-A652-5E7612C8C6AC}"/>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2.66</c:v>
                </c:pt>
                <c:pt idx="1">
                  <c:v>5.3</c:v>
                </c:pt>
                <c:pt idx="2">
                  <c:v>7.91</c:v>
                </c:pt>
                <c:pt idx="3">
                  <c:v>10.51</c:v>
                </c:pt>
                <c:pt idx="4">
                  <c:v>13.11</c:v>
                </c:pt>
              </c:numCache>
            </c:numRef>
          </c:val>
          <c:extLst>
            <c:ext xmlns:c16="http://schemas.microsoft.com/office/drawing/2014/chart" uri="{C3380CC4-5D6E-409C-BE32-E72D297353CC}">
              <c16:uniqueId val="{00000000-8D14-4EF9-8148-6C6A60E2AA9F}"/>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15.82</c:v>
                </c:pt>
                <c:pt idx="1">
                  <c:v>22.79</c:v>
                </c:pt>
                <c:pt idx="2">
                  <c:v>24.8</c:v>
                </c:pt>
                <c:pt idx="3">
                  <c:v>26.77</c:v>
                </c:pt>
                <c:pt idx="4">
                  <c:v>27.46</c:v>
                </c:pt>
              </c:numCache>
            </c:numRef>
          </c:val>
          <c:smooth val="0"/>
          <c:extLst>
            <c:ext xmlns:c16="http://schemas.microsoft.com/office/drawing/2014/chart" uri="{C3380CC4-5D6E-409C-BE32-E72D297353CC}">
              <c16:uniqueId val="{00000001-8D14-4EF9-8148-6C6A60E2AA9F}"/>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809-42A6-9CFC-9A08E86E76D0}"/>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formatCode="#,##0.00;&quot;△&quot;#,##0.00">
                  <c:v>0</c:v>
                </c:pt>
                <c:pt idx="1">
                  <c:v>0.01</c:v>
                </c:pt>
                <c:pt idx="2">
                  <c:v>0.02</c:v>
                </c:pt>
                <c:pt idx="3">
                  <c:v>7.0000000000000007E-2</c:v>
                </c:pt>
                <c:pt idx="4">
                  <c:v>0.02</c:v>
                </c:pt>
              </c:numCache>
            </c:numRef>
          </c:val>
          <c:smooth val="0"/>
          <c:extLst>
            <c:ext xmlns:c16="http://schemas.microsoft.com/office/drawing/2014/chart" uri="{C3380CC4-5D6E-409C-BE32-E72D297353CC}">
              <c16:uniqueId val="{00000001-F809-42A6-9CFC-9A08E86E76D0}"/>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BA5-4127-A1DC-661D5A38C9A9}"/>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254.91</c:v>
                </c:pt>
                <c:pt idx="1">
                  <c:v>69.42</c:v>
                </c:pt>
                <c:pt idx="2">
                  <c:v>72.86</c:v>
                </c:pt>
                <c:pt idx="3">
                  <c:v>69.540000000000006</c:v>
                </c:pt>
                <c:pt idx="4">
                  <c:v>70.63</c:v>
                </c:pt>
              </c:numCache>
            </c:numRef>
          </c:val>
          <c:smooth val="0"/>
          <c:extLst>
            <c:ext xmlns:c16="http://schemas.microsoft.com/office/drawing/2014/chart" uri="{C3380CC4-5D6E-409C-BE32-E72D297353CC}">
              <c16:uniqueId val="{00000001-4BA5-4127-A1DC-661D5A38C9A9}"/>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16.440000000000001</c:v>
                </c:pt>
                <c:pt idx="1">
                  <c:v>19.86</c:v>
                </c:pt>
                <c:pt idx="2">
                  <c:v>20.6</c:v>
                </c:pt>
                <c:pt idx="3">
                  <c:v>26.46</c:v>
                </c:pt>
                <c:pt idx="4">
                  <c:v>25.51</c:v>
                </c:pt>
              </c:numCache>
            </c:numRef>
          </c:val>
          <c:extLst>
            <c:ext xmlns:c16="http://schemas.microsoft.com/office/drawing/2014/chart" uri="{C3380CC4-5D6E-409C-BE32-E72D297353CC}">
              <c16:uniqueId val="{00000000-DE30-4C8A-9BA2-0DF1E93A7EBA}"/>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64.17</c:v>
                </c:pt>
                <c:pt idx="1">
                  <c:v>43.07</c:v>
                </c:pt>
                <c:pt idx="2">
                  <c:v>45.42</c:v>
                </c:pt>
                <c:pt idx="3">
                  <c:v>50.63</c:v>
                </c:pt>
                <c:pt idx="4">
                  <c:v>53.28</c:v>
                </c:pt>
              </c:numCache>
            </c:numRef>
          </c:val>
          <c:smooth val="0"/>
          <c:extLst>
            <c:ext xmlns:c16="http://schemas.microsoft.com/office/drawing/2014/chart" uri="{C3380CC4-5D6E-409C-BE32-E72D297353CC}">
              <c16:uniqueId val="{00000001-DE30-4C8A-9BA2-0DF1E93A7EBA}"/>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1945.61</c:v>
                </c:pt>
                <c:pt idx="1">
                  <c:v>1444.43</c:v>
                </c:pt>
                <c:pt idx="2">
                  <c:v>3874.61</c:v>
                </c:pt>
                <c:pt idx="3">
                  <c:v>4567.26</c:v>
                </c:pt>
                <c:pt idx="4">
                  <c:v>4248.38</c:v>
                </c:pt>
              </c:numCache>
            </c:numRef>
          </c:val>
          <c:extLst>
            <c:ext xmlns:c16="http://schemas.microsoft.com/office/drawing/2014/chart" uri="{C3380CC4-5D6E-409C-BE32-E72D297353CC}">
              <c16:uniqueId val="{00000000-4527-4811-9B62-39177F58AF13}"/>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1209.45</c:v>
                </c:pt>
                <c:pt idx="1">
                  <c:v>1163.75</c:v>
                </c:pt>
                <c:pt idx="2">
                  <c:v>1195.47</c:v>
                </c:pt>
                <c:pt idx="3">
                  <c:v>1168.69</c:v>
                </c:pt>
                <c:pt idx="4">
                  <c:v>1142.44</c:v>
                </c:pt>
              </c:numCache>
            </c:numRef>
          </c:val>
          <c:smooth val="0"/>
          <c:extLst>
            <c:ext xmlns:c16="http://schemas.microsoft.com/office/drawing/2014/chart" uri="{C3380CC4-5D6E-409C-BE32-E72D297353CC}">
              <c16:uniqueId val="{00000001-4527-4811-9B62-39177F58AF13}"/>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100</c:v>
                </c:pt>
                <c:pt idx="1">
                  <c:v>90.32</c:v>
                </c:pt>
                <c:pt idx="2">
                  <c:v>100</c:v>
                </c:pt>
                <c:pt idx="3">
                  <c:v>96.87</c:v>
                </c:pt>
                <c:pt idx="4">
                  <c:v>58.19</c:v>
                </c:pt>
              </c:numCache>
            </c:numRef>
          </c:val>
          <c:extLst>
            <c:ext xmlns:c16="http://schemas.microsoft.com/office/drawing/2014/chart" uri="{C3380CC4-5D6E-409C-BE32-E72D297353CC}">
              <c16:uniqueId val="{00000000-34BE-4969-8F49-14FBB3678DE6}"/>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55.93</c:v>
                </c:pt>
                <c:pt idx="1">
                  <c:v>72.599999999999994</c:v>
                </c:pt>
                <c:pt idx="2">
                  <c:v>69.430000000000007</c:v>
                </c:pt>
                <c:pt idx="3">
                  <c:v>70.709999999999994</c:v>
                </c:pt>
                <c:pt idx="4">
                  <c:v>66.63</c:v>
                </c:pt>
              </c:numCache>
            </c:numRef>
          </c:val>
          <c:smooth val="0"/>
          <c:extLst>
            <c:ext xmlns:c16="http://schemas.microsoft.com/office/drawing/2014/chart" uri="{C3380CC4-5D6E-409C-BE32-E72D297353CC}">
              <c16:uniqueId val="{00000001-34BE-4969-8F49-14FBB3678DE6}"/>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190.62</c:v>
                </c:pt>
                <c:pt idx="1">
                  <c:v>211.31</c:v>
                </c:pt>
                <c:pt idx="2">
                  <c:v>191.09</c:v>
                </c:pt>
                <c:pt idx="3">
                  <c:v>197.5</c:v>
                </c:pt>
                <c:pt idx="4">
                  <c:v>330.18</c:v>
                </c:pt>
              </c:numCache>
            </c:numRef>
          </c:val>
          <c:extLst>
            <c:ext xmlns:c16="http://schemas.microsoft.com/office/drawing/2014/chart" uri="{C3380CC4-5D6E-409C-BE32-E72D297353CC}">
              <c16:uniqueId val="{00000000-4DB3-42FB-A476-89B971C7E6C6}"/>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289.60000000000002</c:v>
                </c:pt>
                <c:pt idx="1">
                  <c:v>228.64</c:v>
                </c:pt>
                <c:pt idx="2">
                  <c:v>239.46</c:v>
                </c:pt>
                <c:pt idx="3">
                  <c:v>233.15</c:v>
                </c:pt>
                <c:pt idx="4">
                  <c:v>252.17</c:v>
                </c:pt>
              </c:numCache>
            </c:numRef>
          </c:val>
          <c:smooth val="0"/>
          <c:extLst>
            <c:ext xmlns:c16="http://schemas.microsoft.com/office/drawing/2014/chart" uri="{C3380CC4-5D6E-409C-BE32-E72D297353CC}">
              <c16:uniqueId val="{00000001-4DB3-42FB-A476-89B971C7E6C6}"/>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【1,099.15】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【225.78】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【72.92】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【30.82】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N1" zoomScaleNormal="100" workbookViewId="0">
      <selection activeCell="BR83" sqref="BR8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山形県　長井市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4" t="str">
        <f>データ!I6</f>
        <v>法適用</v>
      </c>
      <c r="C8" s="34"/>
      <c r="D8" s="34"/>
      <c r="E8" s="34"/>
      <c r="F8" s="34"/>
      <c r="G8" s="34"/>
      <c r="H8" s="34"/>
      <c r="I8" s="34" t="str">
        <f>データ!J6</f>
        <v>下水道事業</v>
      </c>
      <c r="J8" s="34"/>
      <c r="K8" s="34"/>
      <c r="L8" s="34"/>
      <c r="M8" s="34"/>
      <c r="N8" s="34"/>
      <c r="O8" s="34"/>
      <c r="P8" s="34" t="str">
        <f>データ!K6</f>
        <v>特定環境保全公共下水道</v>
      </c>
      <c r="Q8" s="34"/>
      <c r="R8" s="34"/>
      <c r="S8" s="34"/>
      <c r="T8" s="34"/>
      <c r="U8" s="34"/>
      <c r="V8" s="34"/>
      <c r="W8" s="34" t="str">
        <f>データ!L6</f>
        <v>D2</v>
      </c>
      <c r="X8" s="34"/>
      <c r="Y8" s="34"/>
      <c r="Z8" s="34"/>
      <c r="AA8" s="34"/>
      <c r="AB8" s="34"/>
      <c r="AC8" s="34"/>
      <c r="AD8" s="35" t="str">
        <f>データ!$M$6</f>
        <v>非設置</v>
      </c>
      <c r="AE8" s="35"/>
      <c r="AF8" s="35"/>
      <c r="AG8" s="35"/>
      <c r="AH8" s="35"/>
      <c r="AI8" s="35"/>
      <c r="AJ8" s="35"/>
      <c r="AK8" s="3"/>
      <c r="AL8" s="36">
        <f>データ!S6</f>
        <v>24420</v>
      </c>
      <c r="AM8" s="36"/>
      <c r="AN8" s="36"/>
      <c r="AO8" s="36"/>
      <c r="AP8" s="36"/>
      <c r="AQ8" s="36"/>
      <c r="AR8" s="36"/>
      <c r="AS8" s="36"/>
      <c r="AT8" s="37">
        <f>データ!T6</f>
        <v>214.67</v>
      </c>
      <c r="AU8" s="37"/>
      <c r="AV8" s="37"/>
      <c r="AW8" s="37"/>
      <c r="AX8" s="37"/>
      <c r="AY8" s="37"/>
      <c r="AZ8" s="37"/>
      <c r="BA8" s="37"/>
      <c r="BB8" s="37">
        <f>データ!U6</f>
        <v>113.76</v>
      </c>
      <c r="BC8" s="37"/>
      <c r="BD8" s="37"/>
      <c r="BE8" s="37"/>
      <c r="BF8" s="37"/>
      <c r="BG8" s="37"/>
      <c r="BH8" s="37"/>
      <c r="BI8" s="37"/>
      <c r="BJ8" s="3"/>
      <c r="BK8" s="3"/>
      <c r="BL8" s="38" t="s">
        <v>10</v>
      </c>
      <c r="BM8" s="39"/>
      <c r="BN8" s="40" t="s">
        <v>11</v>
      </c>
      <c r="BO8" s="40"/>
      <c r="BP8" s="40"/>
      <c r="BQ8" s="40"/>
      <c r="BR8" s="40"/>
      <c r="BS8" s="40"/>
      <c r="BT8" s="40"/>
      <c r="BU8" s="40"/>
      <c r="BV8" s="40"/>
      <c r="BW8" s="40"/>
      <c r="BX8" s="40"/>
      <c r="BY8" s="41"/>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7" t="str">
        <f>データ!N6</f>
        <v>-</v>
      </c>
      <c r="C10" s="37"/>
      <c r="D10" s="37"/>
      <c r="E10" s="37"/>
      <c r="F10" s="37"/>
      <c r="G10" s="37"/>
      <c r="H10" s="37"/>
      <c r="I10" s="37">
        <f>データ!O6</f>
        <v>38.380000000000003</v>
      </c>
      <c r="J10" s="37"/>
      <c r="K10" s="37"/>
      <c r="L10" s="37"/>
      <c r="M10" s="37"/>
      <c r="N10" s="37"/>
      <c r="O10" s="37"/>
      <c r="P10" s="37">
        <f>データ!P6</f>
        <v>4.78</v>
      </c>
      <c r="Q10" s="37"/>
      <c r="R10" s="37"/>
      <c r="S10" s="37"/>
      <c r="T10" s="37"/>
      <c r="U10" s="37"/>
      <c r="V10" s="37"/>
      <c r="W10" s="37">
        <f>データ!Q6</f>
        <v>52.11</v>
      </c>
      <c r="X10" s="37"/>
      <c r="Y10" s="37"/>
      <c r="Z10" s="37"/>
      <c r="AA10" s="37"/>
      <c r="AB10" s="37"/>
      <c r="AC10" s="37"/>
      <c r="AD10" s="36">
        <f>データ!R6</f>
        <v>4015</v>
      </c>
      <c r="AE10" s="36"/>
      <c r="AF10" s="36"/>
      <c r="AG10" s="36"/>
      <c r="AH10" s="36"/>
      <c r="AI10" s="36"/>
      <c r="AJ10" s="36"/>
      <c r="AK10" s="2"/>
      <c r="AL10" s="36">
        <f>データ!V6</f>
        <v>1157</v>
      </c>
      <c r="AM10" s="36"/>
      <c r="AN10" s="36"/>
      <c r="AO10" s="36"/>
      <c r="AP10" s="36"/>
      <c r="AQ10" s="36"/>
      <c r="AR10" s="36"/>
      <c r="AS10" s="36"/>
      <c r="AT10" s="37">
        <f>データ!W6</f>
        <v>0.96</v>
      </c>
      <c r="AU10" s="37"/>
      <c r="AV10" s="37"/>
      <c r="AW10" s="37"/>
      <c r="AX10" s="37"/>
      <c r="AY10" s="37"/>
      <c r="AZ10" s="37"/>
      <c r="BA10" s="37"/>
      <c r="BB10" s="37">
        <f>データ!X6</f>
        <v>1205.21</v>
      </c>
      <c r="BC10" s="37"/>
      <c r="BD10" s="37"/>
      <c r="BE10" s="37"/>
      <c r="BF10" s="37"/>
      <c r="BG10" s="37"/>
      <c r="BH10" s="37"/>
      <c r="BI10" s="37"/>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113</v>
      </c>
      <c r="BM16" s="65"/>
      <c r="BN16" s="65"/>
      <c r="BO16" s="65"/>
      <c r="BP16" s="65"/>
      <c r="BQ16" s="65"/>
      <c r="BR16" s="65"/>
      <c r="BS16" s="65"/>
      <c r="BT16" s="65"/>
      <c r="BU16" s="65"/>
      <c r="BV16" s="65"/>
      <c r="BW16" s="65"/>
      <c r="BX16" s="65"/>
      <c r="BY16" s="65"/>
      <c r="BZ16" s="6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79" t="s">
        <v>114</v>
      </c>
      <c r="BM47" s="80"/>
      <c r="BN47" s="80"/>
      <c r="BO47" s="80"/>
      <c r="BP47" s="80"/>
      <c r="BQ47" s="80"/>
      <c r="BR47" s="80"/>
      <c r="BS47" s="80"/>
      <c r="BT47" s="80"/>
      <c r="BU47" s="80"/>
      <c r="BV47" s="80"/>
      <c r="BW47" s="80"/>
      <c r="BX47" s="80"/>
      <c r="BY47" s="80"/>
      <c r="BZ47" s="8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79"/>
      <c r="BM48" s="80"/>
      <c r="BN48" s="80"/>
      <c r="BO48" s="80"/>
      <c r="BP48" s="80"/>
      <c r="BQ48" s="80"/>
      <c r="BR48" s="80"/>
      <c r="BS48" s="80"/>
      <c r="BT48" s="80"/>
      <c r="BU48" s="80"/>
      <c r="BV48" s="80"/>
      <c r="BW48" s="80"/>
      <c r="BX48" s="80"/>
      <c r="BY48" s="80"/>
      <c r="BZ48" s="8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79"/>
      <c r="BM49" s="80"/>
      <c r="BN49" s="80"/>
      <c r="BO49" s="80"/>
      <c r="BP49" s="80"/>
      <c r="BQ49" s="80"/>
      <c r="BR49" s="80"/>
      <c r="BS49" s="80"/>
      <c r="BT49" s="80"/>
      <c r="BU49" s="80"/>
      <c r="BV49" s="80"/>
      <c r="BW49" s="80"/>
      <c r="BX49" s="80"/>
      <c r="BY49" s="80"/>
      <c r="BZ49" s="8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79"/>
      <c r="BM50" s="80"/>
      <c r="BN50" s="80"/>
      <c r="BO50" s="80"/>
      <c r="BP50" s="80"/>
      <c r="BQ50" s="80"/>
      <c r="BR50" s="80"/>
      <c r="BS50" s="80"/>
      <c r="BT50" s="80"/>
      <c r="BU50" s="80"/>
      <c r="BV50" s="80"/>
      <c r="BW50" s="80"/>
      <c r="BX50" s="80"/>
      <c r="BY50" s="80"/>
      <c r="BZ50" s="8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79"/>
      <c r="BM51" s="80"/>
      <c r="BN51" s="80"/>
      <c r="BO51" s="80"/>
      <c r="BP51" s="80"/>
      <c r="BQ51" s="80"/>
      <c r="BR51" s="80"/>
      <c r="BS51" s="80"/>
      <c r="BT51" s="80"/>
      <c r="BU51" s="80"/>
      <c r="BV51" s="80"/>
      <c r="BW51" s="80"/>
      <c r="BX51" s="80"/>
      <c r="BY51" s="80"/>
      <c r="BZ51" s="8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79"/>
      <c r="BM52" s="80"/>
      <c r="BN52" s="80"/>
      <c r="BO52" s="80"/>
      <c r="BP52" s="80"/>
      <c r="BQ52" s="80"/>
      <c r="BR52" s="80"/>
      <c r="BS52" s="80"/>
      <c r="BT52" s="80"/>
      <c r="BU52" s="80"/>
      <c r="BV52" s="80"/>
      <c r="BW52" s="80"/>
      <c r="BX52" s="80"/>
      <c r="BY52" s="80"/>
      <c r="BZ52" s="8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79"/>
      <c r="BM53" s="80"/>
      <c r="BN53" s="80"/>
      <c r="BO53" s="80"/>
      <c r="BP53" s="80"/>
      <c r="BQ53" s="80"/>
      <c r="BR53" s="80"/>
      <c r="BS53" s="80"/>
      <c r="BT53" s="80"/>
      <c r="BU53" s="80"/>
      <c r="BV53" s="80"/>
      <c r="BW53" s="80"/>
      <c r="BX53" s="80"/>
      <c r="BY53" s="80"/>
      <c r="BZ53" s="8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79"/>
      <c r="BM54" s="80"/>
      <c r="BN54" s="80"/>
      <c r="BO54" s="80"/>
      <c r="BP54" s="80"/>
      <c r="BQ54" s="80"/>
      <c r="BR54" s="80"/>
      <c r="BS54" s="80"/>
      <c r="BT54" s="80"/>
      <c r="BU54" s="80"/>
      <c r="BV54" s="80"/>
      <c r="BW54" s="80"/>
      <c r="BX54" s="80"/>
      <c r="BY54" s="80"/>
      <c r="BZ54" s="8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79"/>
      <c r="BM55" s="80"/>
      <c r="BN55" s="80"/>
      <c r="BO55" s="80"/>
      <c r="BP55" s="80"/>
      <c r="BQ55" s="80"/>
      <c r="BR55" s="80"/>
      <c r="BS55" s="80"/>
      <c r="BT55" s="80"/>
      <c r="BU55" s="80"/>
      <c r="BV55" s="80"/>
      <c r="BW55" s="80"/>
      <c r="BX55" s="80"/>
      <c r="BY55" s="80"/>
      <c r="BZ55" s="8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79"/>
      <c r="BM56" s="80"/>
      <c r="BN56" s="80"/>
      <c r="BO56" s="80"/>
      <c r="BP56" s="80"/>
      <c r="BQ56" s="80"/>
      <c r="BR56" s="80"/>
      <c r="BS56" s="80"/>
      <c r="BT56" s="80"/>
      <c r="BU56" s="80"/>
      <c r="BV56" s="80"/>
      <c r="BW56" s="80"/>
      <c r="BX56" s="80"/>
      <c r="BY56" s="80"/>
      <c r="BZ56" s="8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79"/>
      <c r="BM57" s="80"/>
      <c r="BN57" s="80"/>
      <c r="BO57" s="80"/>
      <c r="BP57" s="80"/>
      <c r="BQ57" s="80"/>
      <c r="BR57" s="80"/>
      <c r="BS57" s="80"/>
      <c r="BT57" s="80"/>
      <c r="BU57" s="80"/>
      <c r="BV57" s="80"/>
      <c r="BW57" s="80"/>
      <c r="BX57" s="80"/>
      <c r="BY57" s="80"/>
      <c r="BZ57" s="8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79"/>
      <c r="BM58" s="80"/>
      <c r="BN58" s="80"/>
      <c r="BO58" s="80"/>
      <c r="BP58" s="80"/>
      <c r="BQ58" s="80"/>
      <c r="BR58" s="80"/>
      <c r="BS58" s="80"/>
      <c r="BT58" s="80"/>
      <c r="BU58" s="80"/>
      <c r="BV58" s="80"/>
      <c r="BW58" s="80"/>
      <c r="BX58" s="80"/>
      <c r="BY58" s="80"/>
      <c r="BZ58" s="8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79"/>
      <c r="BM59" s="80"/>
      <c r="BN59" s="80"/>
      <c r="BO59" s="80"/>
      <c r="BP59" s="80"/>
      <c r="BQ59" s="80"/>
      <c r="BR59" s="80"/>
      <c r="BS59" s="80"/>
      <c r="BT59" s="80"/>
      <c r="BU59" s="80"/>
      <c r="BV59" s="80"/>
      <c r="BW59" s="80"/>
      <c r="BX59" s="80"/>
      <c r="BY59" s="80"/>
      <c r="BZ59" s="81"/>
    </row>
    <row r="60" spans="1:78" ht="13.5" customHeight="1" x14ac:dyDescent="0.1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79"/>
      <c r="BM60" s="80"/>
      <c r="BN60" s="80"/>
      <c r="BO60" s="80"/>
      <c r="BP60" s="80"/>
      <c r="BQ60" s="80"/>
      <c r="BR60" s="80"/>
      <c r="BS60" s="80"/>
      <c r="BT60" s="80"/>
      <c r="BU60" s="80"/>
      <c r="BV60" s="80"/>
      <c r="BW60" s="80"/>
      <c r="BX60" s="80"/>
      <c r="BY60" s="80"/>
      <c r="BZ60" s="81"/>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79"/>
      <c r="BM61" s="80"/>
      <c r="BN61" s="80"/>
      <c r="BO61" s="80"/>
      <c r="BP61" s="80"/>
      <c r="BQ61" s="80"/>
      <c r="BR61" s="80"/>
      <c r="BS61" s="80"/>
      <c r="BT61" s="80"/>
      <c r="BU61" s="80"/>
      <c r="BV61" s="80"/>
      <c r="BW61" s="80"/>
      <c r="BX61" s="80"/>
      <c r="BY61" s="80"/>
      <c r="BZ61" s="8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79"/>
      <c r="BM62" s="80"/>
      <c r="BN62" s="80"/>
      <c r="BO62" s="80"/>
      <c r="BP62" s="80"/>
      <c r="BQ62" s="80"/>
      <c r="BR62" s="80"/>
      <c r="BS62" s="80"/>
      <c r="BT62" s="80"/>
      <c r="BU62" s="80"/>
      <c r="BV62" s="80"/>
      <c r="BW62" s="80"/>
      <c r="BX62" s="80"/>
      <c r="BY62" s="80"/>
      <c r="BZ62" s="8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82"/>
      <c r="BM63" s="83"/>
      <c r="BN63" s="83"/>
      <c r="BO63" s="83"/>
      <c r="BP63" s="83"/>
      <c r="BQ63" s="83"/>
      <c r="BR63" s="83"/>
      <c r="BS63" s="83"/>
      <c r="BT63" s="83"/>
      <c r="BU63" s="83"/>
      <c r="BV63" s="83"/>
      <c r="BW63" s="83"/>
      <c r="BX63" s="83"/>
      <c r="BY63" s="83"/>
      <c r="BZ63" s="8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9" t="s">
        <v>115</v>
      </c>
      <c r="BM66" s="80"/>
      <c r="BN66" s="80"/>
      <c r="BO66" s="80"/>
      <c r="BP66" s="80"/>
      <c r="BQ66" s="80"/>
      <c r="BR66" s="80"/>
      <c r="BS66" s="80"/>
      <c r="BT66" s="80"/>
      <c r="BU66" s="80"/>
      <c r="BV66" s="80"/>
      <c r="BW66" s="80"/>
      <c r="BX66" s="80"/>
      <c r="BY66" s="80"/>
      <c r="BZ66" s="8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9"/>
      <c r="BM67" s="80"/>
      <c r="BN67" s="80"/>
      <c r="BO67" s="80"/>
      <c r="BP67" s="80"/>
      <c r="BQ67" s="80"/>
      <c r="BR67" s="80"/>
      <c r="BS67" s="80"/>
      <c r="BT67" s="80"/>
      <c r="BU67" s="80"/>
      <c r="BV67" s="80"/>
      <c r="BW67" s="80"/>
      <c r="BX67" s="80"/>
      <c r="BY67" s="80"/>
      <c r="BZ67" s="8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9"/>
      <c r="BM68" s="80"/>
      <c r="BN68" s="80"/>
      <c r="BO68" s="80"/>
      <c r="BP68" s="80"/>
      <c r="BQ68" s="80"/>
      <c r="BR68" s="80"/>
      <c r="BS68" s="80"/>
      <c r="BT68" s="80"/>
      <c r="BU68" s="80"/>
      <c r="BV68" s="80"/>
      <c r="BW68" s="80"/>
      <c r="BX68" s="80"/>
      <c r="BY68" s="80"/>
      <c r="BZ68" s="8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9"/>
      <c r="BM69" s="80"/>
      <c r="BN69" s="80"/>
      <c r="BO69" s="80"/>
      <c r="BP69" s="80"/>
      <c r="BQ69" s="80"/>
      <c r="BR69" s="80"/>
      <c r="BS69" s="80"/>
      <c r="BT69" s="80"/>
      <c r="BU69" s="80"/>
      <c r="BV69" s="80"/>
      <c r="BW69" s="80"/>
      <c r="BX69" s="80"/>
      <c r="BY69" s="80"/>
      <c r="BZ69" s="8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9"/>
      <c r="BM70" s="80"/>
      <c r="BN70" s="80"/>
      <c r="BO70" s="80"/>
      <c r="BP70" s="80"/>
      <c r="BQ70" s="80"/>
      <c r="BR70" s="80"/>
      <c r="BS70" s="80"/>
      <c r="BT70" s="80"/>
      <c r="BU70" s="80"/>
      <c r="BV70" s="80"/>
      <c r="BW70" s="80"/>
      <c r="BX70" s="80"/>
      <c r="BY70" s="80"/>
      <c r="BZ70" s="8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9"/>
      <c r="BM71" s="80"/>
      <c r="BN71" s="80"/>
      <c r="BO71" s="80"/>
      <c r="BP71" s="80"/>
      <c r="BQ71" s="80"/>
      <c r="BR71" s="80"/>
      <c r="BS71" s="80"/>
      <c r="BT71" s="80"/>
      <c r="BU71" s="80"/>
      <c r="BV71" s="80"/>
      <c r="BW71" s="80"/>
      <c r="BX71" s="80"/>
      <c r="BY71" s="80"/>
      <c r="BZ71" s="8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9"/>
      <c r="BM72" s="80"/>
      <c r="BN72" s="80"/>
      <c r="BO72" s="80"/>
      <c r="BP72" s="80"/>
      <c r="BQ72" s="80"/>
      <c r="BR72" s="80"/>
      <c r="BS72" s="80"/>
      <c r="BT72" s="80"/>
      <c r="BU72" s="80"/>
      <c r="BV72" s="80"/>
      <c r="BW72" s="80"/>
      <c r="BX72" s="80"/>
      <c r="BY72" s="80"/>
      <c r="BZ72" s="8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9"/>
      <c r="BM73" s="80"/>
      <c r="BN73" s="80"/>
      <c r="BO73" s="80"/>
      <c r="BP73" s="80"/>
      <c r="BQ73" s="80"/>
      <c r="BR73" s="80"/>
      <c r="BS73" s="80"/>
      <c r="BT73" s="80"/>
      <c r="BU73" s="80"/>
      <c r="BV73" s="80"/>
      <c r="BW73" s="80"/>
      <c r="BX73" s="80"/>
      <c r="BY73" s="80"/>
      <c r="BZ73" s="8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9"/>
      <c r="BM74" s="80"/>
      <c r="BN74" s="80"/>
      <c r="BO74" s="80"/>
      <c r="BP74" s="80"/>
      <c r="BQ74" s="80"/>
      <c r="BR74" s="80"/>
      <c r="BS74" s="80"/>
      <c r="BT74" s="80"/>
      <c r="BU74" s="80"/>
      <c r="BV74" s="80"/>
      <c r="BW74" s="80"/>
      <c r="BX74" s="80"/>
      <c r="BY74" s="80"/>
      <c r="BZ74" s="8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9"/>
      <c r="BM75" s="80"/>
      <c r="BN75" s="80"/>
      <c r="BO75" s="80"/>
      <c r="BP75" s="80"/>
      <c r="BQ75" s="80"/>
      <c r="BR75" s="80"/>
      <c r="BS75" s="80"/>
      <c r="BT75" s="80"/>
      <c r="BU75" s="80"/>
      <c r="BV75" s="80"/>
      <c r="BW75" s="80"/>
      <c r="BX75" s="80"/>
      <c r="BY75" s="80"/>
      <c r="BZ75" s="8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9"/>
      <c r="BM76" s="80"/>
      <c r="BN76" s="80"/>
      <c r="BO76" s="80"/>
      <c r="BP76" s="80"/>
      <c r="BQ76" s="80"/>
      <c r="BR76" s="80"/>
      <c r="BS76" s="80"/>
      <c r="BT76" s="80"/>
      <c r="BU76" s="80"/>
      <c r="BV76" s="80"/>
      <c r="BW76" s="80"/>
      <c r="BX76" s="80"/>
      <c r="BY76" s="80"/>
      <c r="BZ76" s="8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9"/>
      <c r="BM77" s="80"/>
      <c r="BN77" s="80"/>
      <c r="BO77" s="80"/>
      <c r="BP77" s="80"/>
      <c r="BQ77" s="80"/>
      <c r="BR77" s="80"/>
      <c r="BS77" s="80"/>
      <c r="BT77" s="80"/>
      <c r="BU77" s="80"/>
      <c r="BV77" s="80"/>
      <c r="BW77" s="80"/>
      <c r="BX77" s="80"/>
      <c r="BY77" s="80"/>
      <c r="BZ77" s="8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9"/>
      <c r="BM78" s="80"/>
      <c r="BN78" s="80"/>
      <c r="BO78" s="80"/>
      <c r="BP78" s="80"/>
      <c r="BQ78" s="80"/>
      <c r="BR78" s="80"/>
      <c r="BS78" s="80"/>
      <c r="BT78" s="80"/>
      <c r="BU78" s="80"/>
      <c r="BV78" s="80"/>
      <c r="BW78" s="80"/>
      <c r="BX78" s="80"/>
      <c r="BY78" s="80"/>
      <c r="BZ78" s="8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9"/>
      <c r="BM79" s="80"/>
      <c r="BN79" s="80"/>
      <c r="BO79" s="80"/>
      <c r="BP79" s="80"/>
      <c r="BQ79" s="80"/>
      <c r="BR79" s="80"/>
      <c r="BS79" s="80"/>
      <c r="BT79" s="80"/>
      <c r="BU79" s="80"/>
      <c r="BV79" s="80"/>
      <c r="BW79" s="80"/>
      <c r="BX79" s="80"/>
      <c r="BY79" s="80"/>
      <c r="BZ79" s="8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9"/>
      <c r="BM80" s="80"/>
      <c r="BN80" s="80"/>
      <c r="BO80" s="80"/>
      <c r="BP80" s="80"/>
      <c r="BQ80" s="80"/>
      <c r="BR80" s="80"/>
      <c r="BS80" s="80"/>
      <c r="BT80" s="80"/>
      <c r="BU80" s="80"/>
      <c r="BV80" s="80"/>
      <c r="BW80" s="80"/>
      <c r="BX80" s="80"/>
      <c r="BY80" s="80"/>
      <c r="BZ80" s="8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9"/>
      <c r="BM81" s="80"/>
      <c r="BN81" s="80"/>
      <c r="BO81" s="80"/>
      <c r="BP81" s="80"/>
      <c r="BQ81" s="80"/>
      <c r="BR81" s="80"/>
      <c r="BS81" s="80"/>
      <c r="BT81" s="80"/>
      <c r="BU81" s="80"/>
      <c r="BV81" s="80"/>
      <c r="BW81" s="80"/>
      <c r="BX81" s="80"/>
      <c r="BY81" s="80"/>
      <c r="BZ81" s="8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82"/>
      <c r="BM82" s="83"/>
      <c r="BN82" s="83"/>
      <c r="BO82" s="83"/>
      <c r="BP82" s="83"/>
      <c r="BQ82" s="83"/>
      <c r="BR82" s="83"/>
      <c r="BS82" s="83"/>
      <c r="BT82" s="83"/>
      <c r="BU82" s="83"/>
      <c r="BV82" s="83"/>
      <c r="BW82" s="83"/>
      <c r="BX82" s="83"/>
      <c r="BY82" s="83"/>
      <c r="BZ82" s="84"/>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【105.07】</v>
      </c>
      <c r="F85" s="12" t="str">
        <f>データ!AT6</f>
        <v>【63.54】</v>
      </c>
      <c r="G85" s="12" t="str">
        <f>データ!BE6</f>
        <v>【50.90】</v>
      </c>
      <c r="H85" s="12" t="str">
        <f>データ!BP6</f>
        <v>【1,099.15】</v>
      </c>
      <c r="I85" s="12" t="str">
        <f>データ!CA6</f>
        <v>【72.92】</v>
      </c>
      <c r="J85" s="12" t="str">
        <f>データ!CL6</f>
        <v>【225.78】</v>
      </c>
      <c r="K85" s="12" t="str">
        <f>データ!CW6</f>
        <v>【43.17】</v>
      </c>
      <c r="L85" s="12" t="str">
        <f>データ!DH6</f>
        <v>【86.31】</v>
      </c>
      <c r="M85" s="12" t="str">
        <f>データ!DS6</f>
        <v>【30.82】</v>
      </c>
      <c r="N85" s="12" t="str">
        <f>データ!ED6</f>
        <v>【0.06】</v>
      </c>
      <c r="O85" s="12" t="str">
        <f>データ!EO6</f>
        <v>【0.15】</v>
      </c>
    </row>
  </sheetData>
  <sheetProtection algorithmName="SHA-512" hashValue="hDJZ2MAJMNvalP1Sp013YF4jOH+oemfyiX4ZWwBCKWhqF8YAEx5gdVYQGmm2lTRHJNEw+9Ta9B7yZTGJ//+mSA==" saltValue="NIEGWCypxDxJKzAvXUhltA=="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62090</v>
      </c>
      <c r="D6" s="19">
        <f t="shared" si="3"/>
        <v>46</v>
      </c>
      <c r="E6" s="19">
        <f t="shared" si="3"/>
        <v>17</v>
      </c>
      <c r="F6" s="19">
        <f t="shared" si="3"/>
        <v>4</v>
      </c>
      <c r="G6" s="19">
        <f t="shared" si="3"/>
        <v>0</v>
      </c>
      <c r="H6" s="19" t="str">
        <f t="shared" si="3"/>
        <v>山形県　長井市</v>
      </c>
      <c r="I6" s="19" t="str">
        <f t="shared" si="3"/>
        <v>法適用</v>
      </c>
      <c r="J6" s="19" t="str">
        <f t="shared" si="3"/>
        <v>下水道事業</v>
      </c>
      <c r="K6" s="19" t="str">
        <f t="shared" si="3"/>
        <v>特定環境保全公共下水道</v>
      </c>
      <c r="L6" s="19" t="str">
        <f t="shared" si="3"/>
        <v>D2</v>
      </c>
      <c r="M6" s="19" t="str">
        <f t="shared" si="3"/>
        <v>非設置</v>
      </c>
      <c r="N6" s="20" t="str">
        <f t="shared" si="3"/>
        <v>-</v>
      </c>
      <c r="O6" s="20">
        <f t="shared" si="3"/>
        <v>38.380000000000003</v>
      </c>
      <c r="P6" s="20">
        <f t="shared" si="3"/>
        <v>4.78</v>
      </c>
      <c r="Q6" s="20">
        <f t="shared" si="3"/>
        <v>52.11</v>
      </c>
      <c r="R6" s="20">
        <f t="shared" si="3"/>
        <v>4015</v>
      </c>
      <c r="S6" s="20">
        <f t="shared" si="3"/>
        <v>24420</v>
      </c>
      <c r="T6" s="20">
        <f t="shared" si="3"/>
        <v>214.67</v>
      </c>
      <c r="U6" s="20">
        <f t="shared" si="3"/>
        <v>113.76</v>
      </c>
      <c r="V6" s="20">
        <f t="shared" si="3"/>
        <v>1157</v>
      </c>
      <c r="W6" s="20">
        <f t="shared" si="3"/>
        <v>0.96</v>
      </c>
      <c r="X6" s="20">
        <f t="shared" si="3"/>
        <v>1205.21</v>
      </c>
      <c r="Y6" s="21">
        <f>IF(Y7="",NA(),Y7)</f>
        <v>105.72</v>
      </c>
      <c r="Z6" s="21">
        <f t="shared" ref="Z6:AH6" si="4">IF(Z7="",NA(),Z7)</f>
        <v>103.16</v>
      </c>
      <c r="AA6" s="21">
        <f t="shared" si="4"/>
        <v>103.02</v>
      </c>
      <c r="AB6" s="21">
        <f t="shared" si="4"/>
        <v>102.97</v>
      </c>
      <c r="AC6" s="21">
        <f t="shared" si="4"/>
        <v>102.08</v>
      </c>
      <c r="AD6" s="21">
        <f t="shared" si="4"/>
        <v>100.3</v>
      </c>
      <c r="AE6" s="21">
        <f t="shared" si="4"/>
        <v>106.09</v>
      </c>
      <c r="AF6" s="21">
        <f t="shared" si="4"/>
        <v>106.44</v>
      </c>
      <c r="AG6" s="21">
        <f t="shared" si="4"/>
        <v>107.11</v>
      </c>
      <c r="AH6" s="21">
        <f t="shared" si="4"/>
        <v>106.38</v>
      </c>
      <c r="AI6" s="20" t="str">
        <f>IF(AI7="","",IF(AI7="-","【-】","【"&amp;SUBSTITUTE(TEXT(AI7,"#,##0.00"),"-","△")&amp;"】"))</f>
        <v>【105.07】</v>
      </c>
      <c r="AJ6" s="20">
        <f>IF(AJ7="",NA(),AJ7)</f>
        <v>0</v>
      </c>
      <c r="AK6" s="20">
        <f t="shared" ref="AK6:AS6" si="5">IF(AK7="",NA(),AK7)</f>
        <v>0</v>
      </c>
      <c r="AL6" s="20">
        <f t="shared" si="5"/>
        <v>0</v>
      </c>
      <c r="AM6" s="20">
        <f t="shared" si="5"/>
        <v>0</v>
      </c>
      <c r="AN6" s="20">
        <f t="shared" si="5"/>
        <v>0</v>
      </c>
      <c r="AO6" s="21">
        <f t="shared" si="5"/>
        <v>254.91</v>
      </c>
      <c r="AP6" s="21">
        <f t="shared" si="5"/>
        <v>69.42</v>
      </c>
      <c r="AQ6" s="21">
        <f t="shared" si="5"/>
        <v>72.86</v>
      </c>
      <c r="AR6" s="21">
        <f t="shared" si="5"/>
        <v>69.540000000000006</v>
      </c>
      <c r="AS6" s="21">
        <f t="shared" si="5"/>
        <v>70.63</v>
      </c>
      <c r="AT6" s="20" t="str">
        <f>IF(AT7="","",IF(AT7="-","【-】","【"&amp;SUBSTITUTE(TEXT(AT7,"#,##0.00"),"-","△")&amp;"】"))</f>
        <v>【63.54】</v>
      </c>
      <c r="AU6" s="21">
        <f>IF(AU7="",NA(),AU7)</f>
        <v>16.440000000000001</v>
      </c>
      <c r="AV6" s="21">
        <f t="shared" ref="AV6:BD6" si="6">IF(AV7="",NA(),AV7)</f>
        <v>19.86</v>
      </c>
      <c r="AW6" s="21">
        <f t="shared" si="6"/>
        <v>20.6</v>
      </c>
      <c r="AX6" s="21">
        <f t="shared" si="6"/>
        <v>26.46</v>
      </c>
      <c r="AY6" s="21">
        <f t="shared" si="6"/>
        <v>25.51</v>
      </c>
      <c r="AZ6" s="21">
        <f t="shared" si="6"/>
        <v>64.17</v>
      </c>
      <c r="BA6" s="21">
        <f t="shared" si="6"/>
        <v>43.07</v>
      </c>
      <c r="BB6" s="21">
        <f t="shared" si="6"/>
        <v>45.42</v>
      </c>
      <c r="BC6" s="21">
        <f t="shared" si="6"/>
        <v>50.63</v>
      </c>
      <c r="BD6" s="21">
        <f t="shared" si="6"/>
        <v>53.28</v>
      </c>
      <c r="BE6" s="20" t="str">
        <f>IF(BE7="","",IF(BE7="-","【-】","【"&amp;SUBSTITUTE(TEXT(BE7,"#,##0.00"),"-","△")&amp;"】"))</f>
        <v>【50.90】</v>
      </c>
      <c r="BF6" s="21">
        <f>IF(BF7="",NA(),BF7)</f>
        <v>1945.61</v>
      </c>
      <c r="BG6" s="21">
        <f t="shared" ref="BG6:BO6" si="7">IF(BG7="",NA(),BG7)</f>
        <v>1444.43</v>
      </c>
      <c r="BH6" s="21">
        <f t="shared" si="7"/>
        <v>3874.61</v>
      </c>
      <c r="BI6" s="21">
        <f t="shared" si="7"/>
        <v>4567.26</v>
      </c>
      <c r="BJ6" s="21">
        <f t="shared" si="7"/>
        <v>4248.38</v>
      </c>
      <c r="BK6" s="21">
        <f t="shared" si="7"/>
        <v>1209.45</v>
      </c>
      <c r="BL6" s="21">
        <f t="shared" si="7"/>
        <v>1163.75</v>
      </c>
      <c r="BM6" s="21">
        <f t="shared" si="7"/>
        <v>1195.47</v>
      </c>
      <c r="BN6" s="21">
        <f t="shared" si="7"/>
        <v>1168.69</v>
      </c>
      <c r="BO6" s="21">
        <f t="shared" si="7"/>
        <v>1142.44</v>
      </c>
      <c r="BP6" s="20" t="str">
        <f>IF(BP7="","",IF(BP7="-","【-】","【"&amp;SUBSTITUTE(TEXT(BP7,"#,##0.00"),"-","△")&amp;"】"))</f>
        <v>【1,099.15】</v>
      </c>
      <c r="BQ6" s="21">
        <f>IF(BQ7="",NA(),BQ7)</f>
        <v>100</v>
      </c>
      <c r="BR6" s="21">
        <f t="shared" ref="BR6:BZ6" si="8">IF(BR7="",NA(),BR7)</f>
        <v>90.32</v>
      </c>
      <c r="BS6" s="21">
        <f t="shared" si="8"/>
        <v>100</v>
      </c>
      <c r="BT6" s="21">
        <f t="shared" si="8"/>
        <v>96.87</v>
      </c>
      <c r="BU6" s="21">
        <f t="shared" si="8"/>
        <v>58.19</v>
      </c>
      <c r="BV6" s="21">
        <f t="shared" si="8"/>
        <v>55.93</v>
      </c>
      <c r="BW6" s="21">
        <f t="shared" si="8"/>
        <v>72.599999999999994</v>
      </c>
      <c r="BX6" s="21">
        <f t="shared" si="8"/>
        <v>69.430000000000007</v>
      </c>
      <c r="BY6" s="21">
        <f t="shared" si="8"/>
        <v>70.709999999999994</v>
      </c>
      <c r="BZ6" s="21">
        <f t="shared" si="8"/>
        <v>66.63</v>
      </c>
      <c r="CA6" s="20" t="str">
        <f>IF(CA7="","",IF(CA7="-","【-】","【"&amp;SUBSTITUTE(TEXT(CA7,"#,##0.00"),"-","△")&amp;"】"))</f>
        <v>【72.92】</v>
      </c>
      <c r="CB6" s="21">
        <f>IF(CB7="",NA(),CB7)</f>
        <v>190.62</v>
      </c>
      <c r="CC6" s="21">
        <f t="shared" ref="CC6:CK6" si="9">IF(CC7="",NA(),CC7)</f>
        <v>211.31</v>
      </c>
      <c r="CD6" s="21">
        <f t="shared" si="9"/>
        <v>191.09</v>
      </c>
      <c r="CE6" s="21">
        <f t="shared" si="9"/>
        <v>197.5</v>
      </c>
      <c r="CF6" s="21">
        <f t="shared" si="9"/>
        <v>330.18</v>
      </c>
      <c r="CG6" s="21">
        <f t="shared" si="9"/>
        <v>289.60000000000002</v>
      </c>
      <c r="CH6" s="21">
        <f t="shared" si="9"/>
        <v>228.64</v>
      </c>
      <c r="CI6" s="21">
        <f t="shared" si="9"/>
        <v>239.46</v>
      </c>
      <c r="CJ6" s="21">
        <f t="shared" si="9"/>
        <v>233.15</v>
      </c>
      <c r="CK6" s="21">
        <f t="shared" si="9"/>
        <v>252.17</v>
      </c>
      <c r="CL6" s="20" t="str">
        <f>IF(CL7="","",IF(CL7="-","【-】","【"&amp;SUBSTITUTE(TEXT(CL7,"#,##0.00"),"-","△")&amp;"】"))</f>
        <v>【225.78】</v>
      </c>
      <c r="CM6" s="21" t="str">
        <f>IF(CM7="",NA(),CM7)</f>
        <v>-</v>
      </c>
      <c r="CN6" s="21" t="str">
        <f t="shared" ref="CN6:CV6" si="10">IF(CN7="",NA(),CN7)</f>
        <v>-</v>
      </c>
      <c r="CO6" s="21" t="str">
        <f t="shared" si="10"/>
        <v>-</v>
      </c>
      <c r="CP6" s="21" t="str">
        <f t="shared" si="10"/>
        <v>-</v>
      </c>
      <c r="CQ6" s="21" t="str">
        <f t="shared" si="10"/>
        <v>-</v>
      </c>
      <c r="CR6" s="21">
        <f t="shared" si="10"/>
        <v>36.71</v>
      </c>
      <c r="CS6" s="21">
        <f t="shared" si="10"/>
        <v>42.28</v>
      </c>
      <c r="CT6" s="21">
        <f t="shared" si="10"/>
        <v>41.06</v>
      </c>
      <c r="CU6" s="21">
        <f t="shared" si="10"/>
        <v>42.09</v>
      </c>
      <c r="CV6" s="21">
        <f t="shared" si="10"/>
        <v>42.15</v>
      </c>
      <c r="CW6" s="20" t="str">
        <f>IF(CW7="","",IF(CW7="-","【-】","【"&amp;SUBSTITUTE(TEXT(CW7,"#,##0.00"),"-","△")&amp;"】"))</f>
        <v>【43.17】</v>
      </c>
      <c r="CX6" s="21">
        <f>IF(CX7="",NA(),CX7)</f>
        <v>61.98</v>
      </c>
      <c r="CY6" s="21">
        <f t="shared" ref="CY6:DG6" si="11">IF(CY7="",NA(),CY7)</f>
        <v>63.06</v>
      </c>
      <c r="CZ6" s="21">
        <f t="shared" si="11"/>
        <v>63.26</v>
      </c>
      <c r="DA6" s="21">
        <f t="shared" si="11"/>
        <v>65.37</v>
      </c>
      <c r="DB6" s="21">
        <f t="shared" si="11"/>
        <v>66.38</v>
      </c>
      <c r="DC6" s="21">
        <f t="shared" si="11"/>
        <v>70.05</v>
      </c>
      <c r="DD6" s="21">
        <f t="shared" si="11"/>
        <v>84.34</v>
      </c>
      <c r="DE6" s="21">
        <f t="shared" si="11"/>
        <v>84.34</v>
      </c>
      <c r="DF6" s="21">
        <f t="shared" si="11"/>
        <v>84.73</v>
      </c>
      <c r="DG6" s="21">
        <f t="shared" si="11"/>
        <v>84.21</v>
      </c>
      <c r="DH6" s="20" t="str">
        <f>IF(DH7="","",IF(DH7="-","【-】","【"&amp;SUBSTITUTE(TEXT(DH7,"#,##0.00"),"-","△")&amp;"】"))</f>
        <v>【86.31】</v>
      </c>
      <c r="DI6" s="21">
        <f>IF(DI7="",NA(),DI7)</f>
        <v>2.66</v>
      </c>
      <c r="DJ6" s="21">
        <f t="shared" ref="DJ6:DR6" si="12">IF(DJ7="",NA(),DJ7)</f>
        <v>5.3</v>
      </c>
      <c r="DK6" s="21">
        <f t="shared" si="12"/>
        <v>7.91</v>
      </c>
      <c r="DL6" s="21">
        <f t="shared" si="12"/>
        <v>10.51</v>
      </c>
      <c r="DM6" s="21">
        <f t="shared" si="12"/>
        <v>13.11</v>
      </c>
      <c r="DN6" s="21">
        <f t="shared" si="12"/>
        <v>15.82</v>
      </c>
      <c r="DO6" s="21">
        <f t="shared" si="12"/>
        <v>22.79</v>
      </c>
      <c r="DP6" s="21">
        <f t="shared" si="12"/>
        <v>24.8</v>
      </c>
      <c r="DQ6" s="21">
        <f t="shared" si="12"/>
        <v>26.77</v>
      </c>
      <c r="DR6" s="21">
        <f t="shared" si="12"/>
        <v>27.46</v>
      </c>
      <c r="DS6" s="20" t="str">
        <f>IF(DS7="","",IF(DS7="-","【-】","【"&amp;SUBSTITUTE(TEXT(DS7,"#,##0.00"),"-","△")&amp;"】"))</f>
        <v>【30.82】</v>
      </c>
      <c r="DT6" s="20">
        <f>IF(DT7="",NA(),DT7)</f>
        <v>0</v>
      </c>
      <c r="DU6" s="20">
        <f t="shared" ref="DU6:EC6" si="13">IF(DU7="",NA(),DU7)</f>
        <v>0</v>
      </c>
      <c r="DV6" s="20">
        <f t="shared" si="13"/>
        <v>0</v>
      </c>
      <c r="DW6" s="20">
        <f t="shared" si="13"/>
        <v>0</v>
      </c>
      <c r="DX6" s="20">
        <f t="shared" si="13"/>
        <v>0</v>
      </c>
      <c r="DY6" s="20">
        <f t="shared" si="13"/>
        <v>0</v>
      </c>
      <c r="DZ6" s="21">
        <f t="shared" si="13"/>
        <v>0.01</v>
      </c>
      <c r="EA6" s="21">
        <f t="shared" si="13"/>
        <v>0.02</v>
      </c>
      <c r="EB6" s="21">
        <f t="shared" si="13"/>
        <v>7.0000000000000007E-2</v>
      </c>
      <c r="EC6" s="21">
        <f t="shared" si="13"/>
        <v>0.02</v>
      </c>
      <c r="ED6" s="20" t="str">
        <f>IF(ED7="","",IF(ED7="-","【-】","【"&amp;SUBSTITUTE(TEXT(ED7,"#,##0.00"),"-","△")&amp;"】"))</f>
        <v>【0.06】</v>
      </c>
      <c r="EE6" s="20">
        <f>IF(EE7="",NA(),EE7)</f>
        <v>0</v>
      </c>
      <c r="EF6" s="20">
        <f t="shared" ref="EF6:EN6" si="14">IF(EF7="",NA(),EF7)</f>
        <v>0</v>
      </c>
      <c r="EG6" s="20">
        <f t="shared" si="14"/>
        <v>0</v>
      </c>
      <c r="EH6" s="20">
        <f t="shared" si="14"/>
        <v>0</v>
      </c>
      <c r="EI6" s="20">
        <f t="shared" si="14"/>
        <v>0</v>
      </c>
      <c r="EJ6" s="21">
        <f t="shared" si="14"/>
        <v>0.02</v>
      </c>
      <c r="EK6" s="21">
        <f t="shared" si="14"/>
        <v>0.1</v>
      </c>
      <c r="EL6" s="21">
        <f t="shared" si="14"/>
        <v>0.08</v>
      </c>
      <c r="EM6" s="21">
        <f t="shared" si="14"/>
        <v>0.06</v>
      </c>
      <c r="EN6" s="21">
        <f t="shared" si="14"/>
        <v>0.05</v>
      </c>
      <c r="EO6" s="20" t="str">
        <f>IF(EO7="","",IF(EO7="-","【-】","【"&amp;SUBSTITUTE(TEXT(EO7,"#,##0.00"),"-","△")&amp;"】"))</f>
        <v>【0.15】</v>
      </c>
    </row>
    <row r="7" spans="1:148" s="22" customFormat="1" x14ac:dyDescent="0.15">
      <c r="A7" s="14"/>
      <c r="B7" s="23">
        <v>2024</v>
      </c>
      <c r="C7" s="23">
        <v>62090</v>
      </c>
      <c r="D7" s="23">
        <v>46</v>
      </c>
      <c r="E7" s="23">
        <v>17</v>
      </c>
      <c r="F7" s="23">
        <v>4</v>
      </c>
      <c r="G7" s="23">
        <v>0</v>
      </c>
      <c r="H7" s="23" t="s">
        <v>96</v>
      </c>
      <c r="I7" s="23" t="s">
        <v>97</v>
      </c>
      <c r="J7" s="23" t="s">
        <v>98</v>
      </c>
      <c r="K7" s="23" t="s">
        <v>99</v>
      </c>
      <c r="L7" s="23" t="s">
        <v>100</v>
      </c>
      <c r="M7" s="23" t="s">
        <v>101</v>
      </c>
      <c r="N7" s="24" t="s">
        <v>102</v>
      </c>
      <c r="O7" s="24">
        <v>38.380000000000003</v>
      </c>
      <c r="P7" s="24">
        <v>4.78</v>
      </c>
      <c r="Q7" s="24">
        <v>52.11</v>
      </c>
      <c r="R7" s="24">
        <v>4015</v>
      </c>
      <c r="S7" s="24">
        <v>24420</v>
      </c>
      <c r="T7" s="24">
        <v>214.67</v>
      </c>
      <c r="U7" s="24">
        <v>113.76</v>
      </c>
      <c r="V7" s="24">
        <v>1157</v>
      </c>
      <c r="W7" s="24">
        <v>0.96</v>
      </c>
      <c r="X7" s="24">
        <v>1205.21</v>
      </c>
      <c r="Y7" s="24">
        <v>105.72</v>
      </c>
      <c r="Z7" s="24">
        <v>103.16</v>
      </c>
      <c r="AA7" s="24">
        <v>103.02</v>
      </c>
      <c r="AB7" s="24">
        <v>102.97</v>
      </c>
      <c r="AC7" s="24">
        <v>102.08</v>
      </c>
      <c r="AD7" s="24">
        <v>100.3</v>
      </c>
      <c r="AE7" s="24">
        <v>106.09</v>
      </c>
      <c r="AF7" s="24">
        <v>106.44</v>
      </c>
      <c r="AG7" s="24">
        <v>107.11</v>
      </c>
      <c r="AH7" s="24">
        <v>106.38</v>
      </c>
      <c r="AI7" s="24">
        <v>105.07</v>
      </c>
      <c r="AJ7" s="24">
        <v>0</v>
      </c>
      <c r="AK7" s="24">
        <v>0</v>
      </c>
      <c r="AL7" s="24">
        <v>0</v>
      </c>
      <c r="AM7" s="24">
        <v>0</v>
      </c>
      <c r="AN7" s="24">
        <v>0</v>
      </c>
      <c r="AO7" s="24">
        <v>254.91</v>
      </c>
      <c r="AP7" s="24">
        <v>69.42</v>
      </c>
      <c r="AQ7" s="24">
        <v>72.86</v>
      </c>
      <c r="AR7" s="24">
        <v>69.540000000000006</v>
      </c>
      <c r="AS7" s="24">
        <v>70.63</v>
      </c>
      <c r="AT7" s="24">
        <v>63.54</v>
      </c>
      <c r="AU7" s="24">
        <v>16.440000000000001</v>
      </c>
      <c r="AV7" s="24">
        <v>19.86</v>
      </c>
      <c r="AW7" s="24">
        <v>20.6</v>
      </c>
      <c r="AX7" s="24">
        <v>26.46</v>
      </c>
      <c r="AY7" s="24">
        <v>25.51</v>
      </c>
      <c r="AZ7" s="24">
        <v>64.17</v>
      </c>
      <c r="BA7" s="24">
        <v>43.07</v>
      </c>
      <c r="BB7" s="24">
        <v>45.42</v>
      </c>
      <c r="BC7" s="24">
        <v>50.63</v>
      </c>
      <c r="BD7" s="24">
        <v>53.28</v>
      </c>
      <c r="BE7" s="24">
        <v>50.9</v>
      </c>
      <c r="BF7" s="24">
        <v>1945.61</v>
      </c>
      <c r="BG7" s="24">
        <v>1444.43</v>
      </c>
      <c r="BH7" s="24">
        <v>3874.61</v>
      </c>
      <c r="BI7" s="24">
        <v>4567.26</v>
      </c>
      <c r="BJ7" s="24">
        <v>4248.38</v>
      </c>
      <c r="BK7" s="24">
        <v>1209.45</v>
      </c>
      <c r="BL7" s="24">
        <v>1163.75</v>
      </c>
      <c r="BM7" s="24">
        <v>1195.47</v>
      </c>
      <c r="BN7" s="24">
        <v>1168.69</v>
      </c>
      <c r="BO7" s="24">
        <v>1142.44</v>
      </c>
      <c r="BP7" s="24">
        <v>1099.1500000000001</v>
      </c>
      <c r="BQ7" s="24">
        <v>100</v>
      </c>
      <c r="BR7" s="24">
        <v>90.32</v>
      </c>
      <c r="BS7" s="24">
        <v>100</v>
      </c>
      <c r="BT7" s="24">
        <v>96.87</v>
      </c>
      <c r="BU7" s="24">
        <v>58.19</v>
      </c>
      <c r="BV7" s="24">
        <v>55.93</v>
      </c>
      <c r="BW7" s="24">
        <v>72.599999999999994</v>
      </c>
      <c r="BX7" s="24">
        <v>69.430000000000007</v>
      </c>
      <c r="BY7" s="24">
        <v>70.709999999999994</v>
      </c>
      <c r="BZ7" s="24">
        <v>66.63</v>
      </c>
      <c r="CA7" s="24">
        <v>72.92</v>
      </c>
      <c r="CB7" s="24">
        <v>190.62</v>
      </c>
      <c r="CC7" s="24">
        <v>211.31</v>
      </c>
      <c r="CD7" s="24">
        <v>191.09</v>
      </c>
      <c r="CE7" s="24">
        <v>197.5</v>
      </c>
      <c r="CF7" s="24">
        <v>330.18</v>
      </c>
      <c r="CG7" s="24">
        <v>289.60000000000002</v>
      </c>
      <c r="CH7" s="24">
        <v>228.64</v>
      </c>
      <c r="CI7" s="24">
        <v>239.46</v>
      </c>
      <c r="CJ7" s="24">
        <v>233.15</v>
      </c>
      <c r="CK7" s="24">
        <v>252.17</v>
      </c>
      <c r="CL7" s="24">
        <v>225.78</v>
      </c>
      <c r="CM7" s="24" t="s">
        <v>102</v>
      </c>
      <c r="CN7" s="24" t="s">
        <v>102</v>
      </c>
      <c r="CO7" s="24" t="s">
        <v>102</v>
      </c>
      <c r="CP7" s="24" t="s">
        <v>102</v>
      </c>
      <c r="CQ7" s="24" t="s">
        <v>102</v>
      </c>
      <c r="CR7" s="24">
        <v>36.71</v>
      </c>
      <c r="CS7" s="24">
        <v>42.28</v>
      </c>
      <c r="CT7" s="24">
        <v>41.06</v>
      </c>
      <c r="CU7" s="24">
        <v>42.09</v>
      </c>
      <c r="CV7" s="24">
        <v>42.15</v>
      </c>
      <c r="CW7" s="24">
        <v>43.17</v>
      </c>
      <c r="CX7" s="24">
        <v>61.98</v>
      </c>
      <c r="CY7" s="24">
        <v>63.06</v>
      </c>
      <c r="CZ7" s="24">
        <v>63.26</v>
      </c>
      <c r="DA7" s="24">
        <v>65.37</v>
      </c>
      <c r="DB7" s="24">
        <v>66.38</v>
      </c>
      <c r="DC7" s="24">
        <v>70.05</v>
      </c>
      <c r="DD7" s="24">
        <v>84.34</v>
      </c>
      <c r="DE7" s="24">
        <v>84.34</v>
      </c>
      <c r="DF7" s="24">
        <v>84.73</v>
      </c>
      <c r="DG7" s="24">
        <v>84.21</v>
      </c>
      <c r="DH7" s="24">
        <v>86.31</v>
      </c>
      <c r="DI7" s="24">
        <v>2.66</v>
      </c>
      <c r="DJ7" s="24">
        <v>5.3</v>
      </c>
      <c r="DK7" s="24">
        <v>7.91</v>
      </c>
      <c r="DL7" s="24">
        <v>10.51</v>
      </c>
      <c r="DM7" s="24">
        <v>13.11</v>
      </c>
      <c r="DN7" s="24">
        <v>15.82</v>
      </c>
      <c r="DO7" s="24">
        <v>22.79</v>
      </c>
      <c r="DP7" s="24">
        <v>24.8</v>
      </c>
      <c r="DQ7" s="24">
        <v>26.77</v>
      </c>
      <c r="DR7" s="24">
        <v>27.46</v>
      </c>
      <c r="DS7" s="24">
        <v>30.82</v>
      </c>
      <c r="DT7" s="24">
        <v>0</v>
      </c>
      <c r="DU7" s="24">
        <v>0</v>
      </c>
      <c r="DV7" s="24">
        <v>0</v>
      </c>
      <c r="DW7" s="24">
        <v>0</v>
      </c>
      <c r="DX7" s="24">
        <v>0</v>
      </c>
      <c r="DY7" s="24">
        <v>0</v>
      </c>
      <c r="DZ7" s="24">
        <v>0.01</v>
      </c>
      <c r="EA7" s="24">
        <v>0.02</v>
      </c>
      <c r="EB7" s="24">
        <v>7.0000000000000007E-2</v>
      </c>
      <c r="EC7" s="24">
        <v>0.02</v>
      </c>
      <c r="ED7" s="24">
        <v>0.06</v>
      </c>
      <c r="EE7" s="24">
        <v>0</v>
      </c>
      <c r="EF7" s="24">
        <v>0</v>
      </c>
      <c r="EG7" s="24">
        <v>0</v>
      </c>
      <c r="EH7" s="24">
        <v>0</v>
      </c>
      <c r="EI7" s="24">
        <v>0</v>
      </c>
      <c r="EJ7" s="24">
        <v>0.02</v>
      </c>
      <c r="EK7" s="24">
        <v>0.1</v>
      </c>
      <c r="EL7" s="24">
        <v>0.08</v>
      </c>
      <c r="EM7" s="24">
        <v>0.06</v>
      </c>
      <c r="EN7" s="24">
        <v>0.05</v>
      </c>
      <c r="EO7" s="24">
        <v>0.15</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111</v>
      </c>
      <c r="E13" t="s">
        <v>110</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L4101-sui-106 </cp:lastModifiedBy>
  <cp:lastPrinted>2026-02-04T02:51:38Z</cp:lastPrinted>
  <dcterms:created xsi:type="dcterms:W3CDTF">2025-12-23T06:09:13Z</dcterms:created>
  <dcterms:modified xsi:type="dcterms:W3CDTF">2026-02-04T02:51:48Z</dcterms:modified>
  <cp:category/>
</cp:coreProperties>
</file>