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015\Desktop\"/>
    </mc:Choice>
  </mc:AlternateContent>
  <workbookProtection workbookPassword="B501" lockStructure="1"/>
  <bookViews>
    <workbookView xWindow="0" yWindow="0" windowWidth="19155" windowHeight="66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<sst xmlns="http://schemas.openxmlformats.org/spreadsheetml/2006/main" count="221" uniqueCount="111">
  <si>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</si>
  <si>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</si>
  <si>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</si>
  <si>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</si>
  <si>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</si>
  <si>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</si>
  <si>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</si>
  <si>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</si>
  <si>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</si>
  <si>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</si>
  <si>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</si>
  <si>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</si>
  <si>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</si>
  <si>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</si>
  <si>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</si>
  <si>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</si>
  <si>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</si>
  <si>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</si>
  <si>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</si>
  <si>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</si>
  <si>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</si>
  <si>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</si>
  <si>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</si>
  <si>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</si>
  <si>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</si>
  <si>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</si>
  <si>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</si>
  <si>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</si>
  <si>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</si>
  <si>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</si>
  <si>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</si>
  <si>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</si>
  <si>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</si>
  <si>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</si>
  <si>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</si>
  <si>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</si>
  <si>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</si>
  <si>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</si>
  <si>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</si>
  <si>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</si>
  <si>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</si>
  <si>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</si>
  <si>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</si>
  <si>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</si>
  <si>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</si>
  <si>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</si>
  <si>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</si>
  <si>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</si>
  <si>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</si>
  <si>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</si>
  <si>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</si>
  <si>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</si>
  <si>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</si>
  <si>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</si>
  <si>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</si>
  <si>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</si>
  <si>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</si>
  <si>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</si>
  <si>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</si>
  <si>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</si>
  <si>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</si>
  <si>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</si>
  <si>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</si>
  <si>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</si>
  <si>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</si>
  <si>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</si>
  <si>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</si>
  <si>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</si>
  <si>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</si>
  <si>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</si>
  <si>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</si>
  <si>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</si>
  <si>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</si>
  <si>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</si>
  <si>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</si>
  <si>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</si>
  <si>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</si>
  <si>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</si>
  <si>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</si>
  <si>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</si>
  <si>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</si>
  <si>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</si>
  <si>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</si>
  <si>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</si>
  <si>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</si>
  <si>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</si>
  <si>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</si>
  <si>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</si>
  <si>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</si>
  <si>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</si>
  <si>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</si>
  <si>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</si>
  <si>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</si>
  <si>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</si>
  <si>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</si>
  <si>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</si>
  <si>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長井市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</si>
  <si>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</si>
  <si>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</si>
  <si>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</si>
  <si>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</si>
  <si>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</si>
  <si>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</si>
  <si>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</si>
  <si>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</si>
  <si>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</si>
  <si>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</si>
  <si>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</si>
  <si>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平成25年度に農業集落排水処理施設の大規模な修繕等があったため一時落ち込んだものの、経年で比較した場合、右肩上がりで黒字に近づいている。今後長期債元利償還金額の減少により、更なる経営改善が見込まれる。　　　　　　　　　　　　　　　　　　　　　　　　　　　　　　　　　　　　　　　　④企業債残高は減少傾向にあるが、平成29年度から最適化整備構想（機能強化）を策定し、順次管の更新工事を実施するため、企業債が増加することが予想される。今後使用料を見直し、経営改善を図る必要がある。　　　　　　　　　　　　　　　　　　　　　　　　　　　　　　　　　　　　　　　　　　　　　　　　　　　　　　　　　　　　　　　　　　　　　　　　　　　⑤経費回収率は、平均値より高く経年で比較しても良好と言えるが、今後最適化整備構想により施設の更新工事を予定しているため、適正な使用料収入の確保及び汚水処理費等の削減が必要である。　　　　　　　　　　　　　　　　　　　　　　　　　　　　　　　　　　　　　　　　　　　　　　　　　　　　　　　　　　　　　　　　　　　　　　　　　　　　　　　　　　　　⑥汚水処理原価に関しては、経年比較しても大きな変動はない。農業集落排水処理区域においては、既に建設事業を終了しており、大幅な新規接続加入がないことから、大幅な水量増は見込めない。　　　　　　　　　　　　　　　　　　　　　　　　　　　　　　　　　　　　　　　　　　　　　　　　　　　　　　　　　　　　　　　　　　　　　　　　　　　　　　　　　　　　　　　　　　　　　　　　⑦施設利用率は、現在7割程度であるが、平均値より高く、施設の効率性は良いと言える。今後、接続普及を図り、更なる施設利用率の向上に努める。　　　　　　　　　　　　　　　　　　　　　　　　　　　　　　　　　　　　　　　　　　　　　　　　　　　　　　　　⑧水洗化率は、年々増加しているものの、昨今の経済情勢や老齢（単身）世帯の増加等の状況から大幅な接続加入を見込むことは相当困難である。だが、飽和状態に達した今泉地区と比べ、加入率がやや低迷している大久保地区には上昇の余地がある。重点的な接続策を進め、最終的な目標水洗化率を概ね92.1%程度とする。</t>
    <rPh sb="1" eb="4">
      <t>シュウエキテキ</t>
    </rPh>
    <rPh sb="4" eb="6">
      <t>シュウシ</t>
    </rPh>
    <rPh sb="6" eb="8">
      <t>ヒリツ</t>
    </rPh>
    <rPh sb="10" eb="12">
      <t>ヘイセイ</t>
    </rPh>
    <rPh sb="14" eb="16">
      <t>ネンド</t>
    </rPh>
    <rPh sb="17" eb="19">
      <t>ノウギョウ</t>
    </rPh>
    <rPh sb="19" eb="21">
      <t>シュウラク</t>
    </rPh>
    <rPh sb="21" eb="23">
      <t>ハイスイ</t>
    </rPh>
    <rPh sb="23" eb="25">
      <t>ショリ</t>
    </rPh>
    <rPh sb="25" eb="27">
      <t>シセツ</t>
    </rPh>
    <rPh sb="28" eb="31">
      <t>ダイキボ</t>
    </rPh>
    <rPh sb="32" eb="34">
      <t>シュウゼン</t>
    </rPh>
    <rPh sb="34" eb="35">
      <t>トウ</t>
    </rPh>
    <rPh sb="41" eb="43">
      <t>イチジ</t>
    </rPh>
    <rPh sb="43" eb="44">
      <t>オ</t>
    </rPh>
    <rPh sb="45" eb="46">
      <t>コ</t>
    </rPh>
    <rPh sb="52" eb="54">
      <t>ケイネン</t>
    </rPh>
    <rPh sb="55" eb="57">
      <t>ヒカク</t>
    </rPh>
    <rPh sb="59" eb="61">
      <t>バアイ</t>
    </rPh>
    <rPh sb="62" eb="64">
      <t>ミギカタ</t>
    </rPh>
    <rPh sb="64" eb="65">
      <t>ア</t>
    </rPh>
    <rPh sb="68" eb="70">
      <t>クロジ</t>
    </rPh>
    <rPh sb="71" eb="72">
      <t>チカ</t>
    </rPh>
    <rPh sb="78" eb="80">
      <t>コンゴ</t>
    </rPh>
    <rPh sb="80" eb="83">
      <t>チョウキサイ</t>
    </rPh>
    <rPh sb="83" eb="85">
      <t>ガンリ</t>
    </rPh>
    <rPh sb="85" eb="88">
      <t>ショウカンキン</t>
    </rPh>
    <rPh sb="88" eb="89">
      <t>ガク</t>
    </rPh>
    <rPh sb="90" eb="92">
      <t>ゲンショウ</t>
    </rPh>
    <rPh sb="96" eb="97">
      <t>サラ</t>
    </rPh>
    <rPh sb="99" eb="101">
      <t>ケイエイ</t>
    </rPh>
    <rPh sb="101" eb="103">
      <t>カイゼン</t>
    </rPh>
    <rPh sb="104" eb="106">
      <t>ミコ</t>
    </rPh>
    <rPh sb="151" eb="153">
      <t>キギョウ</t>
    </rPh>
    <rPh sb="153" eb="154">
      <t>サイ</t>
    </rPh>
    <rPh sb="154" eb="156">
      <t>ザンダカ</t>
    </rPh>
    <rPh sb="157" eb="159">
      <t>ゲンショウ</t>
    </rPh>
    <rPh sb="159" eb="161">
      <t>ケイコウ</t>
    </rPh>
    <rPh sb="166" eb="168">
      <t>ヘイセイ</t>
    </rPh>
    <rPh sb="170" eb="172">
      <t>ネンド</t>
    </rPh>
    <rPh sb="174" eb="177">
      <t>サイテキカ</t>
    </rPh>
    <rPh sb="177" eb="179">
      <t>セイビ</t>
    </rPh>
    <rPh sb="179" eb="181">
      <t>コウソウ</t>
    </rPh>
    <rPh sb="182" eb="184">
      <t>キノウ</t>
    </rPh>
    <rPh sb="184" eb="186">
      <t>キョウカ</t>
    </rPh>
    <rPh sb="188" eb="190">
      <t>サクテイ</t>
    </rPh>
    <rPh sb="192" eb="194">
      <t>ジュンジ</t>
    </rPh>
    <rPh sb="194" eb="195">
      <t>カン</t>
    </rPh>
    <rPh sb="196" eb="198">
      <t>コウシン</t>
    </rPh>
    <rPh sb="198" eb="200">
      <t>コウジ</t>
    </rPh>
    <rPh sb="201" eb="203">
      <t>ジッシ</t>
    </rPh>
    <rPh sb="208" eb="210">
      <t>キギョウ</t>
    </rPh>
    <rPh sb="210" eb="211">
      <t>サイ</t>
    </rPh>
    <rPh sb="212" eb="214">
      <t>ゾウカ</t>
    </rPh>
    <rPh sb="219" eb="221">
      <t>ヨソウ</t>
    </rPh>
    <rPh sb="225" eb="227">
      <t>コンゴ</t>
    </rPh>
    <rPh sb="227" eb="230">
      <t>シヨウリョウ</t>
    </rPh>
    <rPh sb="231" eb="233">
      <t>ミナオ</t>
    </rPh>
    <rPh sb="235" eb="237">
      <t>ケイエイ</t>
    </rPh>
    <rPh sb="237" eb="239">
      <t>カイゼン</t>
    </rPh>
    <rPh sb="240" eb="241">
      <t>ハカ</t>
    </rPh>
    <rPh sb="242" eb="244">
      <t>ヒツヨウ</t>
    </rPh>
    <rPh sb="324" eb="326">
      <t>ケイヒ</t>
    </rPh>
    <rPh sb="326" eb="328">
      <t>カイシュウ</t>
    </rPh>
    <rPh sb="328" eb="329">
      <t>リツ</t>
    </rPh>
    <rPh sb="331" eb="333">
      <t>ヘイキン</t>
    </rPh>
    <rPh sb="333" eb="334">
      <t>チ</t>
    </rPh>
    <rPh sb="336" eb="337">
      <t>タカ</t>
    </rPh>
    <rPh sb="338" eb="340">
      <t>ケイネン</t>
    </rPh>
    <rPh sb="341" eb="343">
      <t>ヒカク</t>
    </rPh>
    <rPh sb="346" eb="348">
      <t>リョウコウ</t>
    </rPh>
    <rPh sb="349" eb="350">
      <t>イ</t>
    </rPh>
    <rPh sb="354" eb="356">
      <t>コンゴ</t>
    </rPh>
    <rPh sb="356" eb="359">
      <t>サイテキカ</t>
    </rPh>
    <rPh sb="359" eb="361">
      <t>セイビ</t>
    </rPh>
    <rPh sb="361" eb="363">
      <t>コウソウ</t>
    </rPh>
    <rPh sb="366" eb="368">
      <t>シセツ</t>
    </rPh>
    <rPh sb="369" eb="371">
      <t>コウシン</t>
    </rPh>
    <rPh sb="371" eb="373">
      <t>コウジ</t>
    </rPh>
    <rPh sb="374" eb="376">
      <t>ヨテイ</t>
    </rPh>
    <rPh sb="383" eb="385">
      <t>テキセイ</t>
    </rPh>
    <rPh sb="386" eb="389">
      <t>シヨウリョウ</t>
    </rPh>
    <rPh sb="389" eb="391">
      <t>シュウニュウ</t>
    </rPh>
    <rPh sb="392" eb="394">
      <t>カクホ</t>
    </rPh>
    <rPh sb="394" eb="395">
      <t>オヨ</t>
    </rPh>
    <rPh sb="396" eb="398">
      <t>オスイ</t>
    </rPh>
    <rPh sb="398" eb="400">
      <t>ショリ</t>
    </rPh>
    <rPh sb="400" eb="401">
      <t>ヒ</t>
    </rPh>
    <rPh sb="401" eb="402">
      <t>ナド</t>
    </rPh>
    <rPh sb="403" eb="405">
      <t>サクゲン</t>
    </rPh>
    <rPh sb="406" eb="408">
      <t>ヒツヨウ</t>
    </rPh>
    <rPh sb="497" eb="499">
      <t>オスイ</t>
    </rPh>
    <rPh sb="499" eb="501">
      <t>ショリ</t>
    </rPh>
    <rPh sb="501" eb="503">
      <t>ゲンカ</t>
    </rPh>
    <rPh sb="504" eb="505">
      <t>カン</t>
    </rPh>
    <rPh sb="525" eb="527">
      <t>ノウギョウ</t>
    </rPh>
    <rPh sb="527" eb="529">
      <t>シュウラク</t>
    </rPh>
    <rPh sb="529" eb="531">
      <t>ハイスイ</t>
    </rPh>
    <rPh sb="531" eb="533">
      <t>ショリ</t>
    </rPh>
    <rPh sb="533" eb="535">
      <t>クイキ</t>
    </rPh>
    <rPh sb="541" eb="542">
      <t>スデ</t>
    </rPh>
    <rPh sb="543" eb="545">
      <t>ケンセツ</t>
    </rPh>
    <rPh sb="545" eb="547">
      <t>ジギョウ</t>
    </rPh>
    <rPh sb="548" eb="550">
      <t>シュウリョウ</t>
    </rPh>
    <rPh sb="555" eb="557">
      <t>オオハバ</t>
    </rPh>
    <rPh sb="558" eb="560">
      <t>シンキ</t>
    </rPh>
    <rPh sb="560" eb="562">
      <t>セツゾク</t>
    </rPh>
    <rPh sb="572" eb="574">
      <t>オオハバ</t>
    </rPh>
    <rPh sb="575" eb="577">
      <t>スイリョウ</t>
    </rPh>
    <rPh sb="577" eb="578">
      <t>ゾウ</t>
    </rPh>
    <rPh sb="579" eb="581">
      <t>ミコ</t>
    </rPh>
    <rPh sb="682" eb="684">
      <t>シセツ</t>
    </rPh>
    <rPh sb="684" eb="687">
      <t>リヨウリツ</t>
    </rPh>
    <rPh sb="689" eb="691">
      <t>ゲンザイ</t>
    </rPh>
    <rPh sb="692" eb="693">
      <t>ワリ</t>
    </rPh>
    <rPh sb="693" eb="695">
      <t>テイド</t>
    </rPh>
    <rPh sb="700" eb="702">
      <t>ヘイキン</t>
    </rPh>
    <rPh sb="702" eb="703">
      <t>チ</t>
    </rPh>
    <rPh sb="705" eb="706">
      <t>タカ</t>
    </rPh>
    <rPh sb="708" eb="710">
      <t>シセツ</t>
    </rPh>
    <rPh sb="711" eb="714">
      <t>コウリツセイ</t>
    </rPh>
    <rPh sb="718" eb="719">
      <t>イ</t>
    </rPh>
    <rPh sb="722" eb="724">
      <t>コンゴ</t>
    </rPh>
    <rPh sb="725" eb="727">
      <t>セツゾク</t>
    </rPh>
    <rPh sb="727" eb="729">
      <t>フキュウ</t>
    </rPh>
    <rPh sb="730" eb="731">
      <t>ハカ</t>
    </rPh>
    <rPh sb="733" eb="734">
      <t>サラ</t>
    </rPh>
    <rPh sb="736" eb="738">
      <t>シセツ</t>
    </rPh>
    <rPh sb="738" eb="740">
      <t>リヨウ</t>
    </rPh>
    <rPh sb="740" eb="741">
      <t>リツ</t>
    </rPh>
    <rPh sb="742" eb="744">
      <t>コウジョウ</t>
    </rPh>
    <rPh sb="745" eb="746">
      <t>ツト</t>
    </rPh>
    <rPh sb="806" eb="809">
      <t>スイセンカ</t>
    </rPh>
    <rPh sb="809" eb="810">
      <t>リツ</t>
    </rPh>
    <rPh sb="812" eb="814">
      <t>ネンネン</t>
    </rPh>
    <rPh sb="814" eb="816">
      <t>ゾウカ</t>
    </rPh>
    <rPh sb="824" eb="826">
      <t>サッコン</t>
    </rPh>
    <rPh sb="827" eb="829">
      <t>ケイザイ</t>
    </rPh>
    <rPh sb="829" eb="831">
      <t>ジョウセイ</t>
    </rPh>
    <rPh sb="832" eb="834">
      <t>ロウレイ</t>
    </rPh>
    <rPh sb="835" eb="837">
      <t>タンシン</t>
    </rPh>
    <rPh sb="838" eb="840">
      <t>セタイ</t>
    </rPh>
    <rPh sb="841" eb="843">
      <t>ゾウカ</t>
    </rPh>
    <rPh sb="843" eb="844">
      <t>トウ</t>
    </rPh>
    <rPh sb="845" eb="847">
      <t>ジョウキョウ</t>
    </rPh>
    <rPh sb="849" eb="851">
      <t>オオハバ</t>
    </rPh>
    <rPh sb="852" eb="854">
      <t>セツゾク</t>
    </rPh>
    <rPh sb="854" eb="856">
      <t>カニュウ</t>
    </rPh>
    <rPh sb="857" eb="859">
      <t>ミコ</t>
    </rPh>
    <rPh sb="863" eb="865">
      <t>ソウトウ</t>
    </rPh>
    <rPh sb="865" eb="867">
      <t>コンナン</t>
    </rPh>
    <rPh sb="874" eb="876">
      <t>ホウワ</t>
    </rPh>
    <rPh sb="876" eb="878">
      <t>ジョウタイ</t>
    </rPh>
    <rPh sb="879" eb="880">
      <t>タッ</t>
    </rPh>
    <rPh sb="882" eb="884">
      <t>イマイズミ</t>
    </rPh>
    <rPh sb="884" eb="886">
      <t>チク</t>
    </rPh>
    <rPh sb="887" eb="888">
      <t>クラ</t>
    </rPh>
    <rPh sb="890" eb="892">
      <t>カニュウ</t>
    </rPh>
    <rPh sb="892" eb="893">
      <t>リツ</t>
    </rPh>
    <rPh sb="896" eb="898">
      <t>テイメイ</t>
    </rPh>
    <rPh sb="902" eb="905">
      <t>オオクボ</t>
    </rPh>
    <rPh sb="905" eb="907">
      <t>チク</t>
    </rPh>
    <rPh sb="909" eb="911">
      <t>ジョウショウ</t>
    </rPh>
    <rPh sb="912" eb="914">
      <t>ヨチ</t>
    </rPh>
    <rPh sb="918" eb="921">
      <t>ジュウテンテキ</t>
    </rPh>
    <rPh sb="922" eb="924">
      <t>セツゾク</t>
    </rPh>
    <rPh sb="924" eb="925">
      <t>サク</t>
    </rPh>
    <rPh sb="926" eb="927">
      <t>スス</t>
    </rPh>
    <rPh sb="929" eb="932">
      <t>サイシュウテキ</t>
    </rPh>
    <rPh sb="933" eb="935">
      <t>モクヒョウ</t>
    </rPh>
    <rPh sb="935" eb="938">
      <t>スイセンカ</t>
    </rPh>
    <rPh sb="938" eb="939">
      <t>リツ</t>
    </rPh>
    <rPh sb="940" eb="941">
      <t>オオム</t>
    </rPh>
    <rPh sb="947" eb="949">
      <t>テイド</t>
    </rPh>
    <phoneticPr fontId="4"/>
  </si>
  <si>
    <t>農業集落排水事業においては、すでに建設事業を終了し、現在は既存施設の維持管理が中心となっている。今後台帳のシステム化と併せ、機能診断調査を行い、今泉・大久保地区農業集落排水処理施設の改築・管渠更新等の事業費を把握し、最適化整備構想を策定する。また、以降その計画に基づき計画的に管の更新工事を実施していく。</t>
    <rPh sb="6" eb="8">
      <t>ジギョウ</t>
    </rPh>
    <rPh sb="17" eb="19">
      <t>ケンセツ</t>
    </rPh>
    <rPh sb="19" eb="21">
      <t>ジギョウ</t>
    </rPh>
    <rPh sb="22" eb="24">
      <t>シュウリョウ</t>
    </rPh>
    <rPh sb="26" eb="28">
      <t>ゲンザイ</t>
    </rPh>
    <rPh sb="29" eb="31">
      <t>キゾン</t>
    </rPh>
    <rPh sb="31" eb="33">
      <t>シセツ</t>
    </rPh>
    <rPh sb="34" eb="36">
      <t>イジ</t>
    </rPh>
    <rPh sb="36" eb="38">
      <t>カンリ</t>
    </rPh>
    <rPh sb="39" eb="41">
      <t>チュウシン</t>
    </rPh>
    <rPh sb="48" eb="50">
      <t>コンゴ</t>
    </rPh>
    <rPh sb="50" eb="52">
      <t>ダイチョウ</t>
    </rPh>
    <rPh sb="57" eb="58">
      <t>カ</t>
    </rPh>
    <rPh sb="59" eb="60">
      <t>アワ</t>
    </rPh>
    <rPh sb="72" eb="74">
      <t>イマイズミ</t>
    </rPh>
    <rPh sb="75" eb="78">
      <t>オオクボ</t>
    </rPh>
    <rPh sb="78" eb="80">
      <t>チク</t>
    </rPh>
    <rPh sb="80" eb="82">
      <t>ノウギョウ</t>
    </rPh>
    <rPh sb="82" eb="84">
      <t>シュウラク</t>
    </rPh>
    <rPh sb="84" eb="86">
      <t>ハイスイ</t>
    </rPh>
    <rPh sb="86" eb="88">
      <t>ショリ</t>
    </rPh>
    <rPh sb="88" eb="90">
      <t>シセツ</t>
    </rPh>
    <rPh sb="91" eb="93">
      <t>カイチク</t>
    </rPh>
    <rPh sb="94" eb="96">
      <t>カンキョ</t>
    </rPh>
    <rPh sb="96" eb="98">
      <t>コウシン</t>
    </rPh>
    <rPh sb="98" eb="99">
      <t>トウ</t>
    </rPh>
    <rPh sb="100" eb="103">
      <t>ジギョウヒ</t>
    </rPh>
    <rPh sb="104" eb="106">
      <t>ハアク</t>
    </rPh>
    <rPh sb="108" eb="115">
      <t>サイテキカセイビコウソウ</t>
    </rPh>
    <rPh sb="116" eb="118">
      <t>サクテイ</t>
    </rPh>
    <rPh sb="124" eb="126">
      <t>イコウ</t>
    </rPh>
    <rPh sb="128" eb="130">
      <t>ケイカク</t>
    </rPh>
    <rPh sb="131" eb="132">
      <t>モト</t>
    </rPh>
    <rPh sb="134" eb="137">
      <t>ケイカクテキ</t>
    </rPh>
    <rPh sb="138" eb="139">
      <t>カン</t>
    </rPh>
    <rPh sb="140" eb="142">
      <t>コウシン</t>
    </rPh>
    <rPh sb="142" eb="144">
      <t>コウジ</t>
    </rPh>
    <rPh sb="145" eb="147">
      <t>ジッシ</t>
    </rPh>
    <phoneticPr fontId="4"/>
  </si>
  <si>
    <t>農業集落排水事業は地域住民に安全かつ快適な生活環境を提供するものであり、地域生活を構成するインフラ整備の観点から、なくてはならない不可欠な事業となっている。建設事業は既に終了しているが、今後最適化整備構想を策定し、既存施設の修繕等維持管理に努める。また、公共料金の性格上、急激かつ高率の料金改定は望めないものの、適正原価に対応できる使用料金を志向していく必要がある。よって、今後概ね3～4年程度を算定期間として、定期的な料金改定を実施していくこととする。また、水洗化率を向上させるため、積極的に接続勧奨に努め、更なる接続率と徴収額の増加を図る必要がある。</t>
    <rPh sb="6" eb="8">
      <t>ジギョウ</t>
    </rPh>
    <rPh sb="9" eb="11">
      <t>チイキ</t>
    </rPh>
    <rPh sb="11" eb="13">
      <t>ジュウミン</t>
    </rPh>
    <rPh sb="14" eb="16">
      <t>アンゼン</t>
    </rPh>
    <rPh sb="18" eb="20">
      <t>カイテキ</t>
    </rPh>
    <rPh sb="21" eb="23">
      <t>セイカツ</t>
    </rPh>
    <rPh sb="23" eb="25">
      <t>カンキョウ</t>
    </rPh>
    <rPh sb="26" eb="28">
      <t>テイキョウ</t>
    </rPh>
    <rPh sb="36" eb="38">
      <t>チイキ</t>
    </rPh>
    <rPh sb="38" eb="40">
      <t>セイカツ</t>
    </rPh>
    <rPh sb="41" eb="43">
      <t>コウセイ</t>
    </rPh>
    <rPh sb="49" eb="51">
      <t>セイビ</t>
    </rPh>
    <rPh sb="52" eb="54">
      <t>カンテン</t>
    </rPh>
    <rPh sb="65" eb="68">
      <t>フカケツ</t>
    </rPh>
    <rPh sb="69" eb="71">
      <t>ジギョウ</t>
    </rPh>
    <rPh sb="78" eb="80">
      <t>ケンセツ</t>
    </rPh>
    <rPh sb="80" eb="82">
      <t>ジギョウ</t>
    </rPh>
    <rPh sb="83" eb="84">
      <t>スデ</t>
    </rPh>
    <rPh sb="85" eb="87">
      <t>シュウリョウ</t>
    </rPh>
    <rPh sb="93" eb="95">
      <t>コンゴ</t>
    </rPh>
    <rPh sb="95" eb="102">
      <t>サイテキカセイビコウソウ</t>
    </rPh>
    <rPh sb="103" eb="105">
      <t>サクテイ</t>
    </rPh>
    <rPh sb="107" eb="109">
      <t>キゾン</t>
    </rPh>
    <rPh sb="109" eb="111">
      <t>シセツ</t>
    </rPh>
    <rPh sb="112" eb="114">
      <t>シュウゼン</t>
    </rPh>
    <rPh sb="114" eb="115">
      <t>トウ</t>
    </rPh>
    <rPh sb="115" eb="117">
      <t>イジ</t>
    </rPh>
    <rPh sb="117" eb="119">
      <t>カンリ</t>
    </rPh>
    <rPh sb="120" eb="121">
      <t>ツト</t>
    </rPh>
    <rPh sb="127" eb="129">
      <t>コウキョウ</t>
    </rPh>
    <rPh sb="129" eb="131">
      <t>リョウキン</t>
    </rPh>
    <rPh sb="132" eb="135">
      <t>セイカクジョウ</t>
    </rPh>
    <rPh sb="136" eb="138">
      <t>キュウゲキ</t>
    </rPh>
    <rPh sb="140" eb="142">
      <t>コウリツ</t>
    </rPh>
    <rPh sb="143" eb="145">
      <t>リョウキン</t>
    </rPh>
    <rPh sb="145" eb="147">
      <t>カイテイ</t>
    </rPh>
    <rPh sb="148" eb="149">
      <t>ノゾ</t>
    </rPh>
    <rPh sb="156" eb="158">
      <t>テキセイ</t>
    </rPh>
    <rPh sb="158" eb="160">
      <t>ゲンカ</t>
    </rPh>
    <rPh sb="161" eb="163">
      <t>タイオウ</t>
    </rPh>
    <rPh sb="166" eb="168">
      <t>シヨウ</t>
    </rPh>
    <rPh sb="168" eb="170">
      <t>リョウキン</t>
    </rPh>
    <rPh sb="171" eb="173">
      <t>シコウ</t>
    </rPh>
    <rPh sb="177" eb="179">
      <t>ヒツヨウ</t>
    </rPh>
    <rPh sb="187" eb="189">
      <t>コンゴ</t>
    </rPh>
    <rPh sb="189" eb="190">
      <t>オオム</t>
    </rPh>
    <rPh sb="194" eb="195">
      <t>ネン</t>
    </rPh>
    <rPh sb="195" eb="197">
      <t>テイド</t>
    </rPh>
    <rPh sb="198" eb="200">
      <t>サンテイ</t>
    </rPh>
    <rPh sb="200" eb="202">
      <t>キカン</t>
    </rPh>
    <rPh sb="206" eb="209">
      <t>テイキテキ</t>
    </rPh>
    <rPh sb="210" eb="212">
      <t>リョウキン</t>
    </rPh>
    <rPh sb="212" eb="214">
      <t>カイテイ</t>
    </rPh>
    <rPh sb="215" eb="217">
      <t>ジッシ</t>
    </rPh>
    <rPh sb="230" eb="233">
      <t>スイセンカ</t>
    </rPh>
    <rPh sb="233" eb="234">
      <t>リツ</t>
    </rPh>
    <rPh sb="235" eb="237">
      <t>コウジョウ</t>
    </rPh>
    <rPh sb="243" eb="246">
      <t>セッキョクテキ</t>
    </rPh>
    <rPh sb="247" eb="249">
      <t>セツゾク</t>
    </rPh>
    <rPh sb="249" eb="251">
      <t>カンショウ</t>
    </rPh>
    <rPh sb="252" eb="253">
      <t>ツト</t>
    </rPh>
    <rPh sb="255" eb="256">
      <t>サラ</t>
    </rPh>
    <rPh sb="258" eb="260">
      <t>セツゾク</t>
    </rPh>
    <rPh sb="260" eb="261">
      <t>リツ</t>
    </rPh>
    <rPh sb="262" eb="265">
      <t>チョウシュウガク</t>
    </rPh>
    <rPh sb="266" eb="268">
      <t>ゾウカ</t>
    </rPh>
    <rPh sb="269" eb="270">
      <t>ハカ</t>
    </rPh>
    <rPh sb="271" eb="2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</si>
</sst>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6270632"/>
        <c:axId val="1351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76270632"/>
        <c:axId val="135152576"/>
      </c:lineChart>
      <c:dateAx>
        <c:axId val="376270632"/>
        <c:scaling>
          <c:orientation val="minMax"/>
        </c:scaling>
        <c:delete val="1"/>
        <c:axPos val="b"/>
        <c:numFmt formatCode="ge" sourceLinked="1"/>
        <c:majorTickMark val="none"/>
        <c:minorTickMark val="none"/>
        <c:tickLblPos val="none"/>
        <c:crossAx val="135152576"/>
        <c:crosses val="autoZero"/>
        <c:auto val="1"/>
        <c:lblOffset val="100"/>
        <c:baseTimeUnit val="years"/>
      </c:dateAx>
      <c:valAx>
        <c:axId val="1351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70632"/>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70.3</c:v>
                </c:pt>
                <c:pt idx="1">
                  <c:v>69.8</c:v>
                </c:pt>
                <c:pt idx="2">
                  <c:v>68.48</c:v>
                </c:pt>
                <c:pt idx="3">
                  <c:v>69.06</c:v>
                </c:pt>
                <c:pt idx="4">
                  <c:v>68.56</c:v>
                </c:pt>
              </c:numCache>
            </c:numRef>
          </c:val>
        </c:ser>
        <c:dLbls>
          <c:showLegendKey val="0"/>
          <c:showVal val="0"/>
          <c:showCatName val="0"/>
          <c:showSerName val="0"/>
          <c:showPercent val="0"/>
          <c:showBubbleSize val="0"/>
        </c:dLbls>
        <c:gapWidth val="150"/>
        <c:axId val="376737600"/>
        <c:axId val="37673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76737600"/>
        <c:axId val="376735640"/>
      </c:lineChart>
      <c:dateAx>
        <c:axId val="376737600"/>
        <c:scaling>
          <c:orientation val="minMax"/>
        </c:scaling>
        <c:delete val="1"/>
        <c:axPos val="b"/>
        <c:numFmt formatCode="ge" sourceLinked="1"/>
        <c:majorTickMark val="none"/>
        <c:minorTickMark val="none"/>
        <c:tickLblPos val="none"/>
        <c:crossAx val="376735640"/>
        <c:crosses val="autoZero"/>
        <c:auto val="1"/>
        <c:lblOffset val="100"/>
        <c:baseTimeUnit val="years"/>
      </c:dateAx>
      <c:valAx>
        <c:axId val="37673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90.11</c:v>
                </c:pt>
                <c:pt idx="1">
                  <c:v>90.77</c:v>
                </c:pt>
                <c:pt idx="2">
                  <c:v>91.14</c:v>
                </c:pt>
                <c:pt idx="3">
                  <c:v>88.83</c:v>
                </c:pt>
                <c:pt idx="4">
                  <c:v>91.12</c:v>
                </c:pt>
              </c:numCache>
            </c:numRef>
          </c:val>
        </c:ser>
        <c:dLbls>
          <c:showLegendKey val="0"/>
          <c:showVal val="0"/>
          <c:showCatName val="0"/>
          <c:showSerName val="0"/>
          <c:showPercent val="0"/>
          <c:showBubbleSize val="0"/>
        </c:dLbls>
        <c:gapWidth val="150"/>
        <c:axId val="377013440"/>
        <c:axId val="3770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77013440"/>
        <c:axId val="377013832"/>
      </c:lineChart>
      <c:dateAx>
        <c:axId val="377013440"/>
        <c:scaling>
          <c:orientation val="minMax"/>
        </c:scaling>
        <c:delete val="1"/>
        <c:axPos val="b"/>
        <c:numFmt formatCode="ge" sourceLinked="1"/>
        <c:majorTickMark val="none"/>
        <c:minorTickMark val="none"/>
        <c:tickLblPos val="none"/>
        <c:crossAx val="377013832"/>
        <c:crosses val="autoZero"/>
        <c:auto val="1"/>
        <c:lblOffset val="100"/>
        <c:baseTimeUnit val="years"/>
      </c:dateAx>
      <c:valAx>
        <c:axId val="3770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84.16</c:v>
                </c:pt>
                <c:pt idx="1">
                  <c:v>98.13</c:v>
                </c:pt>
                <c:pt idx="2">
                  <c:v>98.58</c:v>
                </c:pt>
                <c:pt idx="3">
                  <c:v>97.93</c:v>
                </c:pt>
                <c:pt idx="4">
                  <c:v>98.59</c:v>
                </c:pt>
              </c:numCache>
            </c:numRef>
          </c:val>
        </c:ser>
        <c:dLbls>
          <c:showLegendKey val="0"/>
          <c:showVal val="0"/>
          <c:showCatName val="0"/>
          <c:showSerName val="0"/>
          <c:showPercent val="0"/>
          <c:showBubbleSize val="0"/>
        </c:dLbls>
        <c:gapWidth val="150"/>
        <c:axId val="376519696"/>
        <c:axId val="13525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519696"/>
        <c:axId val="135251432"/>
      </c:lineChart>
      <c:dateAx>
        <c:axId val="376519696"/>
        <c:scaling>
          <c:orientation val="minMax"/>
        </c:scaling>
        <c:delete val="1"/>
        <c:axPos val="b"/>
        <c:numFmt formatCode="ge" sourceLinked="1"/>
        <c:majorTickMark val="none"/>
        <c:minorTickMark val="none"/>
        <c:tickLblPos val="none"/>
        <c:crossAx val="135251432"/>
        <c:crosses val="autoZero"/>
        <c:auto val="1"/>
        <c:lblOffset val="100"/>
        <c:baseTimeUnit val="years"/>
      </c:dateAx>
      <c:valAx>
        <c:axId val="13525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1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665016"/>
        <c:axId val="3766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665016"/>
        <c:axId val="376665408"/>
      </c:lineChart>
      <c:dateAx>
        <c:axId val="376665016"/>
        <c:scaling>
          <c:orientation val="minMax"/>
        </c:scaling>
        <c:delete val="1"/>
        <c:axPos val="b"/>
        <c:numFmt formatCode="ge" sourceLinked="1"/>
        <c:majorTickMark val="none"/>
        <c:minorTickMark val="none"/>
        <c:tickLblPos val="none"/>
        <c:crossAx val="376665408"/>
        <c:crosses val="autoZero"/>
        <c:auto val="1"/>
        <c:lblOffset val="100"/>
        <c:baseTimeUnit val="years"/>
      </c:dateAx>
      <c:valAx>
        <c:axId val="3766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6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666584"/>
        <c:axId val="3766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666584"/>
        <c:axId val="376666976"/>
      </c:lineChart>
      <c:dateAx>
        <c:axId val="376666584"/>
        <c:scaling>
          <c:orientation val="minMax"/>
        </c:scaling>
        <c:delete val="1"/>
        <c:axPos val="b"/>
        <c:numFmt formatCode="ge" sourceLinked="1"/>
        <c:majorTickMark val="none"/>
        <c:minorTickMark val="none"/>
        <c:tickLblPos val="none"/>
        <c:crossAx val="376666976"/>
        <c:crosses val="autoZero"/>
        <c:auto val="1"/>
        <c:lblOffset val="100"/>
        <c:baseTimeUnit val="years"/>
      </c:dateAx>
      <c:valAx>
        <c:axId val="3766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6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736032"/>
        <c:axId val="37673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736032"/>
        <c:axId val="376736424"/>
      </c:lineChart>
      <c:dateAx>
        <c:axId val="376736032"/>
        <c:scaling>
          <c:orientation val="minMax"/>
        </c:scaling>
        <c:delete val="1"/>
        <c:axPos val="b"/>
        <c:numFmt formatCode="ge" sourceLinked="1"/>
        <c:majorTickMark val="none"/>
        <c:minorTickMark val="none"/>
        <c:tickLblPos val="none"/>
        <c:crossAx val="376736424"/>
        <c:crosses val="autoZero"/>
        <c:auto val="1"/>
        <c:lblOffset val="100"/>
        <c:baseTimeUnit val="years"/>
      </c:dateAx>
      <c:valAx>
        <c:axId val="37673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737992"/>
        <c:axId val="37673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737992"/>
        <c:axId val="376738384"/>
      </c:lineChart>
      <c:dateAx>
        <c:axId val="376737992"/>
        <c:scaling>
          <c:orientation val="minMax"/>
        </c:scaling>
        <c:delete val="1"/>
        <c:axPos val="b"/>
        <c:numFmt formatCode="ge" sourceLinked="1"/>
        <c:majorTickMark val="none"/>
        <c:minorTickMark val="none"/>
        <c:tickLblPos val="none"/>
        <c:crossAx val="376738384"/>
        <c:crosses val="autoZero"/>
        <c:auto val="1"/>
        <c:lblOffset val="100"/>
        <c:baseTimeUnit val="years"/>
      </c:dateAx>
      <c:valAx>
        <c:axId val="37673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73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487.86</c:v>
                </c:pt>
                <c:pt idx="1">
                  <c:v>495.3</c:v>
                </c:pt>
                <c:pt idx="2">
                  <c:v>381.12</c:v>
                </c:pt>
                <c:pt idx="3">
                  <c:v>129.59</c:v>
                </c:pt>
                <c:pt idx="4">
                  <c:v>194.64</c:v>
                </c:pt>
              </c:numCache>
            </c:numRef>
          </c:val>
        </c:ser>
        <c:dLbls>
          <c:showLegendKey val="0"/>
          <c:showVal val="0"/>
          <c:showCatName val="0"/>
          <c:showSerName val="0"/>
          <c:showPercent val="0"/>
          <c:showBubbleSize val="0"/>
        </c:dLbls>
        <c:gapWidth val="150"/>
        <c:axId val="376815528"/>
        <c:axId val="37681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76815528"/>
        <c:axId val="376815920"/>
      </c:lineChart>
      <c:dateAx>
        <c:axId val="376815528"/>
        <c:scaling>
          <c:orientation val="minMax"/>
        </c:scaling>
        <c:delete val="1"/>
        <c:axPos val="b"/>
        <c:numFmt formatCode="ge" sourceLinked="1"/>
        <c:majorTickMark val="none"/>
        <c:minorTickMark val="none"/>
        <c:tickLblPos val="none"/>
        <c:crossAx val="376815920"/>
        <c:crosses val="autoZero"/>
        <c:auto val="1"/>
        <c:lblOffset val="100"/>
        <c:baseTimeUnit val="years"/>
      </c:dateAx>
      <c:valAx>
        <c:axId val="37681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1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99.6</c:v>
                </c:pt>
                <c:pt idx="1">
                  <c:v>99.44</c:v>
                </c:pt>
                <c:pt idx="2">
                  <c:v>100.61</c:v>
                </c:pt>
                <c:pt idx="3">
                  <c:v>96.58</c:v>
                </c:pt>
                <c:pt idx="4">
                  <c:v>100.64</c:v>
                </c:pt>
              </c:numCache>
            </c:numRef>
          </c:val>
        </c:ser>
        <c:dLbls>
          <c:showLegendKey val="0"/>
          <c:showVal val="0"/>
          <c:showCatName val="0"/>
          <c:showSerName val="0"/>
          <c:showPercent val="0"/>
          <c:showBubbleSize val="0"/>
        </c:dLbls>
        <c:gapWidth val="150"/>
        <c:axId val="376817096"/>
        <c:axId val="37681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76817096"/>
        <c:axId val="376817488"/>
      </c:lineChart>
      <c:dateAx>
        <c:axId val="376817096"/>
        <c:scaling>
          <c:orientation val="minMax"/>
        </c:scaling>
        <c:delete val="1"/>
        <c:axPos val="b"/>
        <c:numFmt formatCode="ge" sourceLinked="1"/>
        <c:majorTickMark val="none"/>
        <c:minorTickMark val="none"/>
        <c:tickLblPos val="none"/>
        <c:crossAx val="376817488"/>
        <c:crosses val="autoZero"/>
        <c:auto val="1"/>
        <c:lblOffset val="100"/>
        <c:baseTimeUnit val="years"/>
      </c:dateAx>
      <c:valAx>
        <c:axId val="37681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1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205.66</c:v>
                </c:pt>
                <c:pt idx="1">
                  <c:v>211.9</c:v>
                </c:pt>
                <c:pt idx="2">
                  <c:v>209.42</c:v>
                </c:pt>
                <c:pt idx="3">
                  <c:v>214.27</c:v>
                </c:pt>
                <c:pt idx="4">
                  <c:v>209.84</c:v>
                </c:pt>
              </c:numCache>
            </c:numRef>
          </c:val>
        </c:ser>
        <c:dLbls>
          <c:showLegendKey val="0"/>
          <c:showVal val="0"/>
          <c:showCatName val="0"/>
          <c:showSerName val="0"/>
          <c:showPercent val="0"/>
          <c:showBubbleSize val="0"/>
        </c:dLbls>
        <c:gapWidth val="150"/>
        <c:axId val="376818664"/>
        <c:axId val="3770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76818664"/>
        <c:axId val="377011872"/>
      </c:lineChart>
      <c:dateAx>
        <c:axId val="376818664"/>
        <c:scaling>
          <c:orientation val="minMax"/>
        </c:scaling>
        <c:delete val="1"/>
        <c:axPos val="b"/>
        <c:numFmt formatCode="ge" sourceLinked="1"/>
        <c:majorTickMark val="none"/>
        <c:minorTickMark val="none"/>
        <c:tickLblPos val="none"/>
        <c:crossAx val="377011872"/>
        <c:crosses val="autoZero"/>
        <c:auto val="1"/>
        <c:lblOffset val="100"/>
        <c:baseTimeUnit val="years"/>
      </c:dateAx>
      <c:valAx>
        <c:axId val="3770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1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4"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山形県　長井市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28271</v>
      </c>
      <c r="AM8" s="64"/>
      <c r="AN8" s="64"/>
      <c r="AO8" s="64"/>
      <c r="AP8" s="64"/>
      <c r="AQ8" s="64"/>
      <c r="AR8" s="64"/>
      <c r="AS8" s="64"/>
      <c r="AT8" s="63">
        <f>データ!S6</f>
        <v>214.67</v>
      </c>
      <c r="AU8" s="63"/>
      <c r="AV8" s="63"/>
      <c r="AW8" s="63"/>
      <c r="AX8" s="63"/>
      <c r="AY8" s="63"/>
      <c r="AZ8" s="63"/>
      <c r="BA8" s="63"/>
      <c r="BB8" s="63">
        <f>データ!T6</f>
        <v>131.69999999999999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8.14</v>
      </c>
      <c r="Q10" s="63"/>
      <c r="R10" s="63"/>
      <c r="S10" s="63"/>
      <c r="T10" s="63"/>
      <c r="U10" s="63"/>
      <c r="V10" s="63"/>
      <c r="W10" s="63">
        <f>データ!P6</f>
        <v>81.87</v>
      </c>
      <c r="X10" s="63"/>
      <c r="Y10" s="63"/>
      <c r="Z10" s="63"/>
      <c r="AA10" s="63"/>
      <c r="AB10" s="63"/>
      <c r="AC10" s="63"/>
      <c r="AD10" s="64">
        <f>データ!Q6</f>
        <v>3942</v>
      </c>
      <c r="AE10" s="64"/>
      <c r="AF10" s="64"/>
      <c r="AG10" s="64"/>
      <c r="AH10" s="64"/>
      <c r="AI10" s="64"/>
      <c r="AJ10" s="64"/>
      <c r="AK10" s="2"/>
      <c r="AL10" s="64">
        <f>データ!U6</f>
        <v>2285</v>
      </c>
      <c r="AM10" s="64"/>
      <c r="AN10" s="64"/>
      <c r="AO10" s="64"/>
      <c r="AP10" s="64"/>
      <c r="AQ10" s="64"/>
      <c r="AR10" s="64"/>
      <c r="AS10" s="64"/>
      <c r="AT10" s="63">
        <f>データ!V6</f>
        <v>1.48</v>
      </c>
      <c r="AU10" s="63"/>
      <c r="AV10" s="63"/>
      <c r="AW10" s="63"/>
      <c r="AX10" s="63"/>
      <c r="AY10" s="63"/>
      <c r="AZ10" s="63"/>
      <c r="BA10" s="63"/>
      <c r="BB10" s="63">
        <f>データ!W6</f>
        <v>1543.92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62090</v>
      </c>
      <c r="D6" s="31">
        <f t="shared" si="3"/>
        <v>47</v>
      </c>
      <c r="E6" s="31">
        <f t="shared" si="3"/>
        <v>17</v>
      </c>
      <c r="F6" s="31">
        <f t="shared" si="3"/>
        <v>5</v>
      </c>
      <c r="G6" s="31">
        <f t="shared" si="3"/>
        <v>0</v>
      </c>
      <c r="H6" s="31" t="str">
        <f t="shared" si="3"/>
        <v>山形県　長井市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8.14</v>
      </c>
      <c r="P6" s="32">
        <f t="shared" si="3"/>
        <v>81.87</v>
      </c>
      <c r="Q6" s="32">
        <f t="shared" si="3"/>
        <v>3942</v>
      </c>
      <c r="R6" s="32">
        <f t="shared" si="3"/>
        <v>28271</v>
      </c>
      <c r="S6" s="32">
        <f t="shared" si="3"/>
        <v>214.67</v>
      </c>
      <c r="T6" s="32">
        <f t="shared" si="3"/>
        <v>131.69999999999999</v>
      </c>
      <c r="U6" s="32">
        <f t="shared" si="3"/>
        <v>2285</v>
      </c>
      <c r="V6" s="32">
        <f t="shared" si="3"/>
        <v>1.48</v>
      </c>
      <c r="W6" s="32">
        <f t="shared" si="3"/>
        <v>1543.92</v>
      </c>
      <c r="X6" s="33">
        <f>IF(X7="",NA(),X7)</f>
        <v>84.16</v>
      </c>
      <c r="Y6" s="33">
        <f t="shared" ref="Y6:AG6" si="4">IF(Y7="",NA(),Y7)</f>
        <v>98.13</v>
      </c>
      <c r="Z6" s="33">
        <f t="shared" si="4"/>
        <v>98.58</v>
      </c>
      <c r="AA6" s="33">
        <f t="shared" si="4"/>
        <v>97.93</v>
      </c>
      <c r="AB6" s="33">
        <f t="shared" si="4"/>
        <v>98.59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487.86</v>
      </c>
      <c r="BF6" s="33">
        <f t="shared" ref="BF6:BN6" si="7">IF(BF7="",NA(),BF7)</f>
        <v>495.3</v>
      </c>
      <c r="BG6" s="33">
        <f t="shared" si="7"/>
        <v>381.12</v>
      </c>
      <c r="BH6" s="33">
        <f t="shared" si="7"/>
        <v>129.59</v>
      </c>
      <c r="BI6" s="33">
        <f t="shared" si="7"/>
        <v>194.64</v>
      </c>
      <c r="BJ6" s="33">
        <f t="shared" si="7"/>
        <v>1267.26</v>
      </c>
      <c r="BK6" s="33">
        <f t="shared" si="7"/>
        <v>1239.2</v>
      </c>
      <c r="BL6" s="33">
        <f t="shared" si="7"/>
        <v>1197.82</v>
      </c>
      <c r="BM6" s="33">
        <f t="shared" si="7"/>
        <v>1126.77</v>
      </c>
      <c r="BN6" s="33">
        <f t="shared" si="7"/>
        <v>1044.8</v>
      </c>
      <c r="BO6" s="32" t="str">
        <f>IF(BO7="","",IF(BO7="-","【-】","【"&amp;SUBSTITUTE(TEXT(BO7,"#,##0.00"),"-","△")&amp;"】"))</f>
        <v>【992.47】</v>
      </c>
      <c r="BP6" s="33">
        <f>IF(BP7="",NA(),BP7)</f>
        <v>99.6</v>
      </c>
      <c r="BQ6" s="33">
        <f t="shared" ref="BQ6:BY6" si="8">IF(BQ7="",NA(),BQ7)</f>
        <v>99.44</v>
      </c>
      <c r="BR6" s="33">
        <f t="shared" si="8"/>
        <v>100.61</v>
      </c>
      <c r="BS6" s="33">
        <f t="shared" si="8"/>
        <v>96.58</v>
      </c>
      <c r="BT6" s="33">
        <f t="shared" si="8"/>
        <v>100.64</v>
      </c>
      <c r="BU6" s="33">
        <f t="shared" si="8"/>
        <v>53.42</v>
      </c>
      <c r="BV6" s="33">
        <f t="shared" si="8"/>
        <v>51.56</v>
      </c>
      <c r="BW6" s="33">
        <f t="shared" si="8"/>
        <v>51.03</v>
      </c>
      <c r="BX6" s="33">
        <f t="shared" si="8"/>
        <v>50.9</v>
      </c>
      <c r="BY6" s="33">
        <f t="shared" si="8"/>
        <v>50.82</v>
      </c>
      <c r="BZ6" s="32" t="str">
        <f>IF(BZ7="","",IF(BZ7="-","【-】","【"&amp;SUBSTITUTE(TEXT(BZ7,"#,##0.00"),"-","△")&amp;"】"))</f>
        <v>【51.49】</v>
      </c>
      <c r="CA6" s="33">
        <f>IF(CA7="",NA(),CA7)</f>
        <v>205.66</v>
      </c>
      <c r="CB6" s="33">
        <f t="shared" ref="CB6:CJ6" si="9">IF(CB7="",NA(),CB7)</f>
        <v>211.9</v>
      </c>
      <c r="CC6" s="33">
        <f t="shared" si="9"/>
        <v>209.42</v>
      </c>
      <c r="CD6" s="33">
        <f t="shared" si="9"/>
        <v>214.27</v>
      </c>
      <c r="CE6" s="33">
        <f t="shared" si="9"/>
        <v>209.84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70.3</v>
      </c>
      <c r="CM6" s="33">
        <f t="shared" ref="CM6:CU6" si="10">IF(CM7="",NA(),CM7)</f>
        <v>69.8</v>
      </c>
      <c r="CN6" s="33">
        <f t="shared" si="10"/>
        <v>68.48</v>
      </c>
      <c r="CO6" s="33">
        <f t="shared" si="10"/>
        <v>69.06</v>
      </c>
      <c r="CP6" s="33">
        <f t="shared" si="10"/>
        <v>68.56</v>
      </c>
      <c r="CQ6" s="33">
        <f t="shared" si="10"/>
        <v>54.23</v>
      </c>
      <c r="CR6" s="33">
        <f t="shared" si="10"/>
        <v>55.2</v>
      </c>
      <c r="CS6" s="33">
        <f t="shared" si="10"/>
        <v>54.74</v>
      </c>
      <c r="CT6" s="33">
        <f t="shared" si="10"/>
        <v>53.78</v>
      </c>
      <c r="CU6" s="33">
        <f t="shared" si="10"/>
        <v>53.24</v>
      </c>
      <c r="CV6" s="32" t="str">
        <f>IF(CV7="","",IF(CV7="-","【-】","【"&amp;SUBSTITUTE(TEXT(CV7,"#,##0.00"),"-","△")&amp;"】"))</f>
        <v>【53.32】</v>
      </c>
      <c r="CW6" s="33">
        <f>IF(CW7="",NA(),CW7)</f>
        <v>90.11</v>
      </c>
      <c r="CX6" s="33">
        <f t="shared" ref="CX6:DF6" si="11">IF(CX7="",NA(),CX7)</f>
        <v>90.77</v>
      </c>
      <c r="CY6" s="33">
        <f t="shared" si="11"/>
        <v>91.14</v>
      </c>
      <c r="CZ6" s="33">
        <f t="shared" si="11"/>
        <v>88.83</v>
      </c>
      <c r="DA6" s="33">
        <f t="shared" si="11"/>
        <v>91.12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62090</v>
      </c>
      <c r="D7" s="35">
        <v>47</v>
      </c>
      <c r="E7" s="35">
        <v>17</v>
      </c>
      <c r="F7" s="35">
        <v>5</v>
      </c>
      <c r="G7" s="35">
        <v>0</v>
      </c>
      <c r="H7" s="35" t="s">
        <v>96</v>
      </c>
      <c r="I7" s="35" t="s">
        <v>97</v>
      </c>
      <c r="J7" s="35" t="s">
        <v>98</v>
      </c>
      <c r="K7" s="35" t="s">
        <v>99</v>
      </c>
      <c r="L7" s="35" t="s">
        <v>100</v>
      </c>
      <c r="M7" s="36" t="s">
        <v>101</v>
      </c>
      <c r="N7" s="36" t="s">
        <v>102</v>
      </c>
      <c r="O7" s="36">
        <v>8.14</v>
      </c>
      <c r="P7" s="36">
        <v>81.87</v>
      </c>
      <c r="Q7" s="36">
        <v>3942</v>
      </c>
      <c r="R7" s="36">
        <v>28271</v>
      </c>
      <c r="S7" s="36">
        <v>214.67</v>
      </c>
      <c r="T7" s="36">
        <v>131.69999999999999</v>
      </c>
      <c r="U7" s="36">
        <v>2285</v>
      </c>
      <c r="V7" s="36">
        <v>1.48</v>
      </c>
      <c r="W7" s="36">
        <v>1543.92</v>
      </c>
      <c r="X7" s="36">
        <v>84.16</v>
      </c>
      <c r="Y7" s="36">
        <v>98.13</v>
      </c>
      <c r="Z7" s="36">
        <v>98.58</v>
      </c>
      <c r="AA7" s="36">
        <v>97.93</v>
      </c>
      <c r="AB7" s="36">
        <v>98.59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487.86</v>
      </c>
      <c r="BF7" s="36">
        <v>495.3</v>
      </c>
      <c r="BG7" s="36">
        <v>381.12</v>
      </c>
      <c r="BH7" s="36">
        <v>129.59</v>
      </c>
      <c r="BI7" s="36">
        <v>194.64</v>
      </c>
      <c r="BJ7" s="36">
        <v>1267.26</v>
      </c>
      <c r="BK7" s="36">
        <v>1239.2</v>
      </c>
      <c r="BL7" s="36">
        <v>1197.82</v>
      </c>
      <c r="BM7" s="36">
        <v>1126.77</v>
      </c>
      <c r="BN7" s="36">
        <v>1044.8</v>
      </c>
      <c r="BO7" s="36">
        <v>992.47</v>
      </c>
      <c r="BP7" s="36">
        <v>99.6</v>
      </c>
      <c r="BQ7" s="36">
        <v>99.44</v>
      </c>
      <c r="BR7" s="36">
        <v>100.61</v>
      </c>
      <c r="BS7" s="36">
        <v>96.58</v>
      </c>
      <c r="BT7" s="36">
        <v>100.64</v>
      </c>
      <c r="BU7" s="36">
        <v>53.42</v>
      </c>
      <c r="BV7" s="36">
        <v>51.56</v>
      </c>
      <c r="BW7" s="36">
        <v>51.03</v>
      </c>
      <c r="BX7" s="36">
        <v>50.9</v>
      </c>
      <c r="BY7" s="36">
        <v>50.82</v>
      </c>
      <c r="BZ7" s="36">
        <v>51.49</v>
      </c>
      <c r="CA7" s="36">
        <v>205.66</v>
      </c>
      <c r="CB7" s="36">
        <v>211.9</v>
      </c>
      <c r="CC7" s="36">
        <v>209.42</v>
      </c>
      <c r="CD7" s="36">
        <v>214.27</v>
      </c>
      <c r="CE7" s="36">
        <v>209.84</v>
      </c>
      <c r="CF7" s="36">
        <v>269.12</v>
      </c>
      <c r="CG7" s="36">
        <v>283.26</v>
      </c>
      <c r="CH7" s="36">
        <v>289.60000000000002</v>
      </c>
      <c r="CI7" s="36">
        <v>293.27</v>
      </c>
      <c r="CJ7" s="36">
        <v>300.52</v>
      </c>
      <c r="CK7" s="36">
        <v>295.10000000000002</v>
      </c>
      <c r="CL7" s="36">
        <v>70.3</v>
      </c>
      <c r="CM7" s="36">
        <v>69.8</v>
      </c>
      <c r="CN7" s="36">
        <v>68.48</v>
      </c>
      <c r="CO7" s="36">
        <v>69.06</v>
      </c>
      <c r="CP7" s="36">
        <v>68.56</v>
      </c>
      <c r="CQ7" s="36">
        <v>54.23</v>
      </c>
      <c r="CR7" s="36">
        <v>55.2</v>
      </c>
      <c r="CS7" s="36">
        <v>54.74</v>
      </c>
      <c r="CT7" s="36">
        <v>53.78</v>
      </c>
      <c r="CU7" s="36">
        <v>53.24</v>
      </c>
      <c r="CV7" s="36">
        <v>53.32</v>
      </c>
      <c r="CW7" s="36">
        <v>90.11</v>
      </c>
      <c r="CX7" s="36">
        <v>90.77</v>
      </c>
      <c r="CY7" s="36">
        <v>91.14</v>
      </c>
      <c r="CZ7" s="36">
        <v>88.83</v>
      </c>
      <c r="DA7" s="36">
        <v>91.12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小阪桃子</cp:lastModifiedBy>
  <cp:lastPrinted>2016-02-12T10:05:23Z</cp:lastPrinted>
  <dcterms:created xsi:type="dcterms:W3CDTF">2016-02-03T09:09:42Z</dcterms:created>
  <dcterms:modified xsi:type="dcterms:W3CDTF">2016-02-15T00:13:40Z</dcterms:modified>
  <cp:category/>
</cp:coreProperties>
</file>