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共有フォルダ\410_上下水道課\040_下水道推進係\010 公共下水道\☆保存版資料\☆調査・報告等\平成29年度\山形県\市町村課\0213経営分析\"/>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B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<sst xmlns="http://schemas.openxmlformats.org/spreadsheetml/2006/main" count="240" uniqueCount="126">
  <si>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</si>
  <si>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</si>
  <si>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</si>
  <si>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</si>
  <si>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</si>
  <si>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</si>
  <si>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</si>
  <si>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</si>
  <si>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</si>
  <si>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</si>
  <si>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</si>
  <si>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</si>
  <si>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</si>
  <si>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</si>
  <si>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</si>
  <si>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</si>
  <si>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</si>
  <si>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</si>
  <si>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</si>
  <si>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</si>
  <si>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</si>
  <si>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</si>
  <si>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</si>
  <si>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</si>
  <si>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</si>
  <si>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</si>
  <si>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</si>
  <si>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</si>
  <si>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</si>
  <si>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</si>
  <si>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</si>
  <si>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</si>
  <si>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</si>
  <si>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</si>
  <si>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</si>
  <si>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</si>
  <si>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</si>
  <si>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</si>
  <si>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</si>
  <si>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</si>
  <si>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</si>
  <si>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</si>
  <si>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</si>
  <si>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</si>
  <si>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</si>
  <si>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</si>
  <si>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</si>
  <si>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</si>
  <si>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</si>
  <si>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</si>
  <si>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</si>
  <si>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</si>
  <si>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</si>
  <si>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</si>
  <si>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</si>
  <si>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</si>
  <si>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</si>
  <si>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</si>
  <si>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</si>
  <si>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</si>
  <si>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</si>
  <si>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</si>
  <si>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</si>
  <si>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</si>
  <si>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</si>
  <si>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</si>
  <si>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</si>
  <si>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</si>
  <si>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</si>
  <si>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</si>
  <si>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</si>
  <si>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</si>
  <si>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</si>
  <si>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</si>
  <si>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</si>
  <si>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</si>
  <si>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</si>
  <si>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</si>
  <si>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</si>
  <si>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</si>
  <si>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</si>
  <si>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</si>
  <si>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</si>
  <si>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</si>
  <si>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</si>
  <si>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</si>
  <si>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</si>
  <si>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</si>
  <si>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</si>
  <si>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</si>
  <si>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</si>
  <si>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</si>
  <si>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</si>
  <si>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</si>
  <si>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</si>
  <si>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</si>
  <si>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</si>
  <si>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</si>
  <si>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</si>
  <si>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</si>
  <si>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</si>
  <si>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</si>
  <si>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</si>
  <si>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</si>
  <si>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</si>
  <si>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</si>
  <si>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</si>
  <si>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</si>
  <si>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</si>
  <si>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</si>
  <si>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長井市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</si>
  <si>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</si>
  <si>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</si>
  <si>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</si>
  <si>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</si>
  <si>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</si>
  <si>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</si>
  <si>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</si>
  <si>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</si>
  <si>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</si>
  <si>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</si>
  <si>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</si>
  <si>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</si>
  <si>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布設後３０年を経過する管渠が現れつつあり、有収率の低下も顕著となっている。カメラ調査等で実態を把握するとともに、下水道台帳のシステム化を図り、データに基づいたストックマネジメント計画を策定し効率的に更新工事を実施していく。</t>
    <rPh sb="1" eb="3">
      <t>フセツ</t>
    </rPh>
    <rPh sb="3" eb="4">
      <t>ゴ</t>
    </rPh>
    <rPh sb="6" eb="7">
      <t>ネン</t>
    </rPh>
    <rPh sb="8" eb="10">
      <t>ケイカ</t>
    </rPh>
    <rPh sb="12" eb="14">
      <t>カンキョ</t>
    </rPh>
    <rPh sb="15" eb="16">
      <t>アラワ</t>
    </rPh>
    <rPh sb="22" eb="24">
      <t>ユウシュウ</t>
    </rPh>
    <rPh sb="24" eb="25">
      <t>リツ</t>
    </rPh>
    <rPh sb="26" eb="28">
      <t>テイカ</t>
    </rPh>
    <rPh sb="29" eb="31">
      <t>ケンチョ</t>
    </rPh>
    <rPh sb="41" eb="43">
      <t>チョウサ</t>
    </rPh>
    <rPh sb="43" eb="44">
      <t>トウ</t>
    </rPh>
    <rPh sb="45" eb="47">
      <t>ジッタイ</t>
    </rPh>
    <rPh sb="48" eb="50">
      <t>ハアク</t>
    </rPh>
    <rPh sb="57" eb="60">
      <t>ゲスイドウ</t>
    </rPh>
    <rPh sb="60" eb="62">
      <t>ダイチョウ</t>
    </rPh>
    <rPh sb="67" eb="68">
      <t>カ</t>
    </rPh>
    <rPh sb="69" eb="70">
      <t>ハカ</t>
    </rPh>
    <rPh sb="76" eb="77">
      <t>モト</t>
    </rPh>
    <rPh sb="90" eb="92">
      <t>ケイカク</t>
    </rPh>
    <rPh sb="93" eb="95">
      <t>サクテイ</t>
    </rPh>
    <rPh sb="96" eb="99">
      <t>コウリツテキ</t>
    </rPh>
    <rPh sb="100" eb="102">
      <t>コウシン</t>
    </rPh>
    <rPh sb="102" eb="104">
      <t>コウジ</t>
    </rPh>
    <rPh sb="105" eb="107">
      <t>ジッシ</t>
    </rPh>
    <phoneticPr fontId="4"/>
  </si>
  <si>
    <t>　①収益的収支比率、⑤経費回収率はともに上昇傾向にあり、経費回収率については類似団体平均値を上回っている。これは、事業初期段階において処理場建設費などが集中し、当時の償還がようやく終了時期にきたことで元利償還のピークを過ぎた２６年度から減少に転じたことが要因と考えられる。
　同様に、⑥汚水処理原価についても、元利償還の減少に伴い縮小している。しかし、収益で回収できない経費分は、市一般会計からの繰入に頼らざるを得ない状況にあるため、今後も経費の節減に努め、経営の改善を図っていく。
　現在、未整備地区（新たな宅地開発等への対応含め）での枝線布設や、処理施設の長寿命化・耐震化工事に取り組んでおり、今後は管渠の更新工事も実施する予定であるが、事業を進めることで公債費（元利償還）の急激な増加に繋がらないよう財政状況を見ながら効率的に進めていく。
　⑧水洗化率は、類似団体平均値を上回り９０％近くなっている。
　また、近年では有収率の低下が懸念されており、不明水対策が急務と捉えている。不明水の増加は処理経費の増加に繋がるため早急に原因を調査し改善に努める。</t>
    <rPh sb="2" eb="5">
      <t>シュウエキテキ</t>
    </rPh>
    <rPh sb="5" eb="7">
      <t>シュウシ</t>
    </rPh>
    <rPh sb="7" eb="9">
      <t>ヒリツ</t>
    </rPh>
    <rPh sb="11" eb="13">
      <t>ケイヒ</t>
    </rPh>
    <rPh sb="13" eb="15">
      <t>カイシュウ</t>
    </rPh>
    <rPh sb="15" eb="16">
      <t>リツ</t>
    </rPh>
    <rPh sb="20" eb="22">
      <t>ジョウショウ</t>
    </rPh>
    <rPh sb="22" eb="24">
      <t>ケイコウ</t>
    </rPh>
    <rPh sb="28" eb="30">
      <t>ケイヒ</t>
    </rPh>
    <rPh sb="30" eb="32">
      <t>カイシュウ</t>
    </rPh>
    <rPh sb="32" eb="33">
      <t>リツ</t>
    </rPh>
    <rPh sb="38" eb="40">
      <t>ルイジ</t>
    </rPh>
    <rPh sb="40" eb="42">
      <t>ダンタイ</t>
    </rPh>
    <rPh sb="42" eb="45">
      <t>ヘイキンチ</t>
    </rPh>
    <rPh sb="46" eb="48">
      <t>ウワマワ</t>
    </rPh>
    <rPh sb="57" eb="59">
      <t>ジギョウ</t>
    </rPh>
    <rPh sb="59" eb="61">
      <t>ショキ</t>
    </rPh>
    <rPh sb="61" eb="63">
      <t>ダンカイ</t>
    </rPh>
    <rPh sb="67" eb="70">
      <t>ショリジョウ</t>
    </rPh>
    <rPh sb="70" eb="73">
      <t>ケンセツヒ</t>
    </rPh>
    <rPh sb="76" eb="78">
      <t>シュウチュウ</t>
    </rPh>
    <rPh sb="80" eb="82">
      <t>トウジ</t>
    </rPh>
    <rPh sb="83" eb="85">
      <t>ショウカン</t>
    </rPh>
    <rPh sb="90" eb="92">
      <t>シュウリョウ</t>
    </rPh>
    <rPh sb="92" eb="94">
      <t>ジキ</t>
    </rPh>
    <rPh sb="100" eb="102">
      <t>ガンリ</t>
    </rPh>
    <rPh sb="102" eb="104">
      <t>ショウカン</t>
    </rPh>
    <rPh sb="109" eb="110">
      <t>ス</t>
    </rPh>
    <rPh sb="114" eb="116">
      <t>ネンド</t>
    </rPh>
    <rPh sb="118" eb="120">
      <t>ゲンショウ</t>
    </rPh>
    <rPh sb="121" eb="122">
      <t>テン</t>
    </rPh>
    <rPh sb="127" eb="129">
      <t>ヨウイン</t>
    </rPh>
    <rPh sb="130" eb="131">
      <t>カンガ</t>
    </rPh>
    <rPh sb="138" eb="140">
      <t>ドウヨウ</t>
    </rPh>
    <rPh sb="143" eb="145">
      <t>オスイ</t>
    </rPh>
    <rPh sb="145" eb="147">
      <t>ショリ</t>
    </rPh>
    <rPh sb="147" eb="149">
      <t>ゲンカ</t>
    </rPh>
    <rPh sb="155" eb="157">
      <t>ガンリ</t>
    </rPh>
    <rPh sb="157" eb="159">
      <t>ショウカン</t>
    </rPh>
    <rPh sb="160" eb="162">
      <t>ゲンショウ</t>
    </rPh>
    <rPh sb="163" eb="164">
      <t>トモナ</t>
    </rPh>
    <rPh sb="165" eb="167">
      <t>シュクショウ</t>
    </rPh>
    <rPh sb="176" eb="178">
      <t>シュウエキ</t>
    </rPh>
    <rPh sb="179" eb="181">
      <t>カイシュウ</t>
    </rPh>
    <rPh sb="185" eb="187">
      <t>ケイヒ</t>
    </rPh>
    <rPh sb="187" eb="188">
      <t>ブン</t>
    </rPh>
    <rPh sb="190" eb="191">
      <t>シ</t>
    </rPh>
    <rPh sb="191" eb="193">
      <t>イッパン</t>
    </rPh>
    <rPh sb="193" eb="195">
      <t>カイケイ</t>
    </rPh>
    <rPh sb="198" eb="200">
      <t>クリイレ</t>
    </rPh>
    <rPh sb="201" eb="202">
      <t>タヨ</t>
    </rPh>
    <rPh sb="206" eb="207">
      <t>エ</t>
    </rPh>
    <rPh sb="209" eb="211">
      <t>ジョウキョウ</t>
    </rPh>
    <rPh sb="217" eb="219">
      <t>コンゴ</t>
    </rPh>
    <rPh sb="220" eb="222">
      <t>ケイヒ</t>
    </rPh>
    <rPh sb="223" eb="225">
      <t>セツゲン</t>
    </rPh>
    <rPh sb="226" eb="227">
      <t>ツト</t>
    </rPh>
    <rPh sb="229" eb="231">
      <t>ケイエイ</t>
    </rPh>
    <rPh sb="232" eb="234">
      <t>カイゼン</t>
    </rPh>
    <rPh sb="235" eb="236">
      <t>ハカ</t>
    </rPh>
    <rPh sb="243" eb="245">
      <t>ゲンザイ</t>
    </rPh>
    <rPh sb="246" eb="249">
      <t>ミセイビ</t>
    </rPh>
    <rPh sb="249" eb="251">
      <t>チク</t>
    </rPh>
    <rPh sb="252" eb="253">
      <t>アラ</t>
    </rPh>
    <rPh sb="255" eb="257">
      <t>タクチ</t>
    </rPh>
    <rPh sb="257" eb="259">
      <t>カイハツ</t>
    </rPh>
    <rPh sb="259" eb="260">
      <t>トウ</t>
    </rPh>
    <rPh sb="262" eb="264">
      <t>タイオウ</t>
    </rPh>
    <rPh sb="264" eb="265">
      <t>フク</t>
    </rPh>
    <rPh sb="269" eb="271">
      <t>エダセン</t>
    </rPh>
    <rPh sb="271" eb="273">
      <t>フセツ</t>
    </rPh>
    <rPh sb="275" eb="277">
      <t>ショリ</t>
    </rPh>
    <rPh sb="277" eb="279">
      <t>シセツ</t>
    </rPh>
    <rPh sb="280" eb="281">
      <t>チョウ</t>
    </rPh>
    <rPh sb="281" eb="284">
      <t>ジュミョウカ</t>
    </rPh>
    <rPh sb="285" eb="288">
      <t>タイシンカ</t>
    </rPh>
    <rPh sb="288" eb="290">
      <t>コウジ</t>
    </rPh>
    <rPh sb="291" eb="292">
      <t>ト</t>
    </rPh>
    <rPh sb="293" eb="294">
      <t>ク</t>
    </rPh>
    <rPh sb="299" eb="301">
      <t>コンゴ</t>
    </rPh>
    <rPh sb="302" eb="304">
      <t>カンキョ</t>
    </rPh>
    <rPh sb="305" eb="307">
      <t>コウシン</t>
    </rPh>
    <rPh sb="307" eb="309">
      <t>コウジ</t>
    </rPh>
    <rPh sb="310" eb="312">
      <t>ジッシ</t>
    </rPh>
    <rPh sb="314" eb="316">
      <t>ヨテイ</t>
    </rPh>
    <rPh sb="321" eb="323">
      <t>ジギョウ</t>
    </rPh>
    <rPh sb="324" eb="325">
      <t>スス</t>
    </rPh>
    <rPh sb="330" eb="332">
      <t>コウサイ</t>
    </rPh>
    <rPh sb="332" eb="333">
      <t>ヒ</t>
    </rPh>
    <rPh sb="334" eb="336">
      <t>ガンリ</t>
    </rPh>
    <rPh sb="336" eb="338">
      <t>ショウカン</t>
    </rPh>
    <rPh sb="340" eb="342">
      <t>キュウゲキ</t>
    </rPh>
    <rPh sb="343" eb="345">
      <t>ゾウカ</t>
    </rPh>
    <rPh sb="346" eb="347">
      <t>ツナ</t>
    </rPh>
    <rPh sb="353" eb="355">
      <t>ザイセイ</t>
    </rPh>
    <rPh sb="355" eb="357">
      <t>ジョウキョウ</t>
    </rPh>
    <rPh sb="358" eb="359">
      <t>ミ</t>
    </rPh>
    <rPh sb="362" eb="365">
      <t>コウリツテキ</t>
    </rPh>
    <rPh sb="366" eb="367">
      <t>スス</t>
    </rPh>
    <rPh sb="375" eb="378">
      <t>スイセンカ</t>
    </rPh>
    <rPh sb="378" eb="379">
      <t>リツ</t>
    </rPh>
    <rPh sb="381" eb="383">
      <t>ルイジ</t>
    </rPh>
    <rPh sb="383" eb="385">
      <t>ダンタイ</t>
    </rPh>
    <rPh sb="385" eb="388">
      <t>ヘイキンチ</t>
    </rPh>
    <rPh sb="389" eb="391">
      <t>ウワマワ</t>
    </rPh>
    <rPh sb="395" eb="396">
      <t>チカ</t>
    </rPh>
    <rPh sb="408" eb="410">
      <t>キンネン</t>
    </rPh>
    <rPh sb="412" eb="414">
      <t>ユウシュウ</t>
    </rPh>
    <rPh sb="414" eb="415">
      <t>リツ</t>
    </rPh>
    <rPh sb="416" eb="418">
      <t>テイカ</t>
    </rPh>
    <rPh sb="419" eb="421">
      <t>ケネン</t>
    </rPh>
    <rPh sb="427" eb="429">
      <t>フメイ</t>
    </rPh>
    <rPh sb="429" eb="430">
      <t>スイ</t>
    </rPh>
    <rPh sb="430" eb="432">
      <t>タイサク</t>
    </rPh>
    <rPh sb="433" eb="435">
      <t>キュウム</t>
    </rPh>
    <rPh sb="436" eb="437">
      <t>トラ</t>
    </rPh>
    <rPh sb="442" eb="444">
      <t>フメイ</t>
    </rPh>
    <rPh sb="444" eb="445">
      <t>スイ</t>
    </rPh>
    <rPh sb="446" eb="448">
      <t>ゾウカ</t>
    </rPh>
    <rPh sb="449" eb="451">
      <t>ショリ</t>
    </rPh>
    <rPh sb="451" eb="453">
      <t>ケイヒ</t>
    </rPh>
    <rPh sb="454" eb="456">
      <t>ゾウカ</t>
    </rPh>
    <rPh sb="457" eb="458">
      <t>ツナ</t>
    </rPh>
    <rPh sb="462" eb="464">
      <t>ソウキュウ</t>
    </rPh>
    <rPh sb="465" eb="467">
      <t>ゲンイン</t>
    </rPh>
    <rPh sb="468" eb="470">
      <t>チョウサ</t>
    </rPh>
    <rPh sb="471" eb="473">
      <t>カイゼン</t>
    </rPh>
    <rPh sb="474" eb="475">
      <t>ツト</t>
    </rPh>
    <phoneticPr fontId="4"/>
  </si>
  <si>
    <t>　今後は長寿命化工事など老朽化対策を含めた維持管理が主体となっていく。ストックマネジメント計画を策定し、国庫補助などの財政確保と後年度負担を考慮した起債充当により、効率的な事業運営を図る。
　また、より透明性の高い経営状況の開示を目的に平成32年4月からの公営企業会計の適用に向けた取り組みを進めるとともに、経営戦略に沿って健全な下水道事業経営を目指していく。</t>
    <rPh sb="1" eb="3">
      <t>コンゴ</t>
    </rPh>
    <rPh sb="4" eb="5">
      <t>チョウ</t>
    </rPh>
    <rPh sb="5" eb="8">
      <t>ジュミョウカ</t>
    </rPh>
    <rPh sb="8" eb="10">
      <t>コウジ</t>
    </rPh>
    <rPh sb="12" eb="15">
      <t>ロウキュウカ</t>
    </rPh>
    <rPh sb="15" eb="17">
      <t>タイサク</t>
    </rPh>
    <rPh sb="18" eb="19">
      <t>フク</t>
    </rPh>
    <rPh sb="21" eb="23">
      <t>イジ</t>
    </rPh>
    <rPh sb="23" eb="25">
      <t>カンリ</t>
    </rPh>
    <rPh sb="26" eb="28">
      <t>シュタイ</t>
    </rPh>
    <rPh sb="45" eb="47">
      <t>ケイカク</t>
    </rPh>
    <rPh sb="48" eb="50">
      <t>サクテイ</t>
    </rPh>
    <rPh sb="52" eb="54">
      <t>コッコ</t>
    </rPh>
    <rPh sb="54" eb="56">
      <t>ホジョ</t>
    </rPh>
    <rPh sb="59" eb="61">
      <t>ザイセイ</t>
    </rPh>
    <rPh sb="61" eb="63">
      <t>カクホ</t>
    </rPh>
    <rPh sb="64" eb="67">
      <t>コウネンド</t>
    </rPh>
    <rPh sb="67" eb="69">
      <t>フタン</t>
    </rPh>
    <rPh sb="70" eb="72">
      <t>コウリョ</t>
    </rPh>
    <rPh sb="74" eb="76">
      <t>キサイ</t>
    </rPh>
    <rPh sb="76" eb="78">
      <t>ジュウトウ</t>
    </rPh>
    <rPh sb="82" eb="85">
      <t>コウリツテキ</t>
    </rPh>
    <rPh sb="86" eb="88">
      <t>ジギョウ</t>
    </rPh>
    <rPh sb="88" eb="90">
      <t>ウンエイ</t>
    </rPh>
    <rPh sb="91" eb="92">
      <t>ハカ</t>
    </rPh>
    <rPh sb="101" eb="104">
      <t>トウメイセイ</t>
    </rPh>
    <rPh sb="105" eb="106">
      <t>タカ</t>
    </rPh>
    <rPh sb="107" eb="109">
      <t>ケイエイ</t>
    </rPh>
    <rPh sb="109" eb="111">
      <t>ジョウキョウ</t>
    </rPh>
    <rPh sb="112" eb="114">
      <t>カイジ</t>
    </rPh>
    <rPh sb="115" eb="117">
      <t>モクテキ</t>
    </rPh>
    <rPh sb="118" eb="120">
      <t>ヘイセイ</t>
    </rPh>
    <rPh sb="122" eb="123">
      <t>ネン</t>
    </rPh>
    <rPh sb="124" eb="125">
      <t>ガツ</t>
    </rPh>
    <rPh sb="128" eb="130">
      <t>コウエイ</t>
    </rPh>
    <rPh sb="130" eb="132">
      <t>キギョウ</t>
    </rPh>
    <rPh sb="132" eb="134">
      <t>カイケイ</t>
    </rPh>
    <rPh sb="135" eb="137">
      <t>テキヨウ</t>
    </rPh>
    <rPh sb="138" eb="139">
      <t>ム</t>
    </rPh>
    <rPh sb="141" eb="142">
      <t>ト</t>
    </rPh>
    <rPh sb="143" eb="144">
      <t>ク</t>
    </rPh>
    <rPh sb="146" eb="147">
      <t>スス</t>
    </rPh>
    <rPh sb="154" eb="156">
      <t>ケイエイ</t>
    </rPh>
    <rPh sb="156" eb="158">
      <t>センリャク</t>
    </rPh>
    <rPh sb="159" eb="160">
      <t>ソ</t>
    </rPh>
    <rPh sb="162" eb="164">
      <t>ケンゼン</t>
    </rPh>
    <rPh sb="165" eb="168">
      <t>ゲスイドウ</t>
    </rPh>
    <rPh sb="168" eb="170">
      <t>ジギョウ</t>
    </rPh>
    <rPh sb="170" eb="172">
      <t>ケイエイ</t>
    </rPh>
    <rPh sb="173" eb="175">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</si>
</sst>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077096"/>
        <c:axId val="18808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0.03</c:v>
                </c:pt>
                <c:pt idx="3">
                  <c:v>0.15</c:v>
                </c:pt>
                <c:pt idx="4">
                  <c:v>0.1</c:v>
                </c:pt>
              </c:numCache>
            </c:numRef>
          </c:val>
          <c:smooth val="0"/>
        </c:ser>
        <c:dLbls>
          <c:showLegendKey val="0"/>
          <c:showVal val="0"/>
          <c:showCatName val="0"/>
          <c:showSerName val="0"/>
          <c:showPercent val="0"/>
          <c:showBubbleSize val="0"/>
        </c:dLbls>
        <c:marker val="1"/>
        <c:smooth val="0"/>
        <c:axId val="188077096"/>
        <c:axId val="188080400"/>
      </c:lineChart>
      <c:dateAx>
        <c:axId val="188077096"/>
        <c:scaling>
          <c:orientation val="minMax"/>
        </c:scaling>
        <c:delete val="1"/>
        <c:axPos val="b"/>
        <c:numFmt formatCode="ge" sourceLinked="1"/>
        <c:majorTickMark val="none"/>
        <c:minorTickMark val="none"/>
        <c:tickLblPos val="none"/>
        <c:crossAx val="188080400"/>
        <c:crosses val="autoZero"/>
        <c:auto val="1"/>
        <c:lblOffset val="100"/>
        <c:baseTimeUnit val="years"/>
      </c:dateAx>
      <c:valAx>
        <c:axId val="18808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7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84.13</c:v>
                </c:pt>
                <c:pt idx="1">
                  <c:v>88.67</c:v>
                </c:pt>
                <c:pt idx="2">
                  <c:v>93.56</c:v>
                </c:pt>
                <c:pt idx="3">
                  <c:v>66.709999999999994</c:v>
                </c:pt>
                <c:pt idx="4">
                  <c:v>68.63</c:v>
                </c:pt>
              </c:numCache>
            </c:numRef>
          </c:val>
        </c:ser>
        <c:dLbls>
          <c:showLegendKey val="0"/>
          <c:showVal val="0"/>
          <c:showCatName val="0"/>
          <c:showSerName val="0"/>
          <c:showPercent val="0"/>
          <c:showBubbleSize val="0"/>
        </c:dLbls>
        <c:gapWidth val="150"/>
        <c:axId val="188811712"/>
        <c:axId val="18881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49.89</c:v>
                </c:pt>
                <c:pt idx="3">
                  <c:v>49.39</c:v>
                </c:pt>
                <c:pt idx="4">
                  <c:v>49.25</c:v>
                </c:pt>
              </c:numCache>
            </c:numRef>
          </c:val>
          <c:smooth val="0"/>
        </c:ser>
        <c:dLbls>
          <c:showLegendKey val="0"/>
          <c:showVal val="0"/>
          <c:showCatName val="0"/>
          <c:showSerName val="0"/>
          <c:showPercent val="0"/>
          <c:showBubbleSize val="0"/>
        </c:dLbls>
        <c:marker val="1"/>
        <c:smooth val="0"/>
        <c:axId val="188811712"/>
        <c:axId val="188812104"/>
      </c:lineChart>
      <c:dateAx>
        <c:axId val="188811712"/>
        <c:scaling>
          <c:orientation val="minMax"/>
        </c:scaling>
        <c:delete val="1"/>
        <c:axPos val="b"/>
        <c:numFmt formatCode="ge" sourceLinked="1"/>
        <c:majorTickMark val="none"/>
        <c:minorTickMark val="none"/>
        <c:tickLblPos val="none"/>
        <c:crossAx val="188812104"/>
        <c:crosses val="autoZero"/>
        <c:auto val="1"/>
        <c:lblOffset val="100"/>
        <c:baseTimeUnit val="years"/>
      </c:dateAx>
      <c:valAx>
        <c:axId val="1888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85.31</c:v>
                </c:pt>
                <c:pt idx="1">
                  <c:v>87.74</c:v>
                </c:pt>
                <c:pt idx="2">
                  <c:v>88.17</c:v>
                </c:pt>
                <c:pt idx="3">
                  <c:v>88.77</c:v>
                </c:pt>
                <c:pt idx="4">
                  <c:v>89.93</c:v>
                </c:pt>
              </c:numCache>
            </c:numRef>
          </c:val>
        </c:ser>
        <c:dLbls>
          <c:showLegendKey val="0"/>
          <c:showVal val="0"/>
          <c:showCatName val="0"/>
          <c:showSerName val="0"/>
          <c:showPercent val="0"/>
          <c:showBubbleSize val="0"/>
        </c:dLbls>
        <c:gapWidth val="150"/>
        <c:axId val="188813280"/>
        <c:axId val="18881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84.73</c:v>
                </c:pt>
                <c:pt idx="3">
                  <c:v>83.96</c:v>
                </c:pt>
                <c:pt idx="4">
                  <c:v>84.12</c:v>
                </c:pt>
              </c:numCache>
            </c:numRef>
          </c:val>
          <c:smooth val="0"/>
        </c:ser>
        <c:dLbls>
          <c:showLegendKey val="0"/>
          <c:showVal val="0"/>
          <c:showCatName val="0"/>
          <c:showSerName val="0"/>
          <c:showPercent val="0"/>
          <c:showBubbleSize val="0"/>
        </c:dLbls>
        <c:marker val="1"/>
        <c:smooth val="0"/>
        <c:axId val="188813280"/>
        <c:axId val="188813672"/>
      </c:lineChart>
      <c:dateAx>
        <c:axId val="188813280"/>
        <c:scaling>
          <c:orientation val="minMax"/>
        </c:scaling>
        <c:delete val="1"/>
        <c:axPos val="b"/>
        <c:numFmt formatCode="ge" sourceLinked="1"/>
        <c:majorTickMark val="none"/>
        <c:minorTickMark val="none"/>
        <c:tickLblPos val="none"/>
        <c:crossAx val="188813672"/>
        <c:crosses val="autoZero"/>
        <c:auto val="1"/>
        <c:lblOffset val="100"/>
        <c:baseTimeUnit val="years"/>
      </c:dateAx>
      <c:valAx>
        <c:axId val="18881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71.83</c:v>
                </c:pt>
                <c:pt idx="1">
                  <c:v>70.39</c:v>
                </c:pt>
                <c:pt idx="2">
                  <c:v>78.5</c:v>
                </c:pt>
                <c:pt idx="3">
                  <c:v>85.29</c:v>
                </c:pt>
                <c:pt idx="4">
                  <c:v>90.87</c:v>
                </c:pt>
              </c:numCache>
            </c:numRef>
          </c:val>
        </c:ser>
        <c:dLbls>
          <c:showLegendKey val="0"/>
          <c:showVal val="0"/>
          <c:showCatName val="0"/>
          <c:showSerName val="0"/>
          <c:showPercent val="0"/>
          <c:showBubbleSize val="0"/>
        </c:dLbls>
        <c:gapWidth val="150"/>
        <c:axId val="188089568"/>
        <c:axId val="18810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089568"/>
        <c:axId val="188100200"/>
      </c:lineChart>
      <c:dateAx>
        <c:axId val="188089568"/>
        <c:scaling>
          <c:orientation val="minMax"/>
        </c:scaling>
        <c:delete val="1"/>
        <c:axPos val="b"/>
        <c:numFmt formatCode="ge" sourceLinked="1"/>
        <c:majorTickMark val="none"/>
        <c:minorTickMark val="none"/>
        <c:tickLblPos val="none"/>
        <c:crossAx val="188100200"/>
        <c:crosses val="autoZero"/>
        <c:auto val="1"/>
        <c:lblOffset val="100"/>
        <c:baseTimeUnit val="years"/>
      </c:dateAx>
      <c:valAx>
        <c:axId val="18810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525912"/>
        <c:axId val="18852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525912"/>
        <c:axId val="188526296"/>
      </c:lineChart>
      <c:dateAx>
        <c:axId val="188525912"/>
        <c:scaling>
          <c:orientation val="minMax"/>
        </c:scaling>
        <c:delete val="1"/>
        <c:axPos val="b"/>
        <c:numFmt formatCode="ge" sourceLinked="1"/>
        <c:majorTickMark val="none"/>
        <c:minorTickMark val="none"/>
        <c:tickLblPos val="none"/>
        <c:crossAx val="188526296"/>
        <c:crosses val="autoZero"/>
        <c:auto val="1"/>
        <c:lblOffset val="100"/>
        <c:baseTimeUnit val="years"/>
      </c:dateAx>
      <c:valAx>
        <c:axId val="18852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2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756768"/>
        <c:axId val="18675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756768"/>
        <c:axId val="186754808"/>
      </c:lineChart>
      <c:dateAx>
        <c:axId val="186756768"/>
        <c:scaling>
          <c:orientation val="minMax"/>
        </c:scaling>
        <c:delete val="1"/>
        <c:axPos val="b"/>
        <c:numFmt formatCode="ge" sourceLinked="1"/>
        <c:majorTickMark val="none"/>
        <c:minorTickMark val="none"/>
        <c:tickLblPos val="none"/>
        <c:crossAx val="186754808"/>
        <c:crosses val="autoZero"/>
        <c:auto val="1"/>
        <c:lblOffset val="100"/>
        <c:baseTimeUnit val="years"/>
      </c:dateAx>
      <c:valAx>
        <c:axId val="18675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25016"/>
        <c:axId val="1874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25016"/>
        <c:axId val="187425408"/>
      </c:lineChart>
      <c:dateAx>
        <c:axId val="187425016"/>
        <c:scaling>
          <c:orientation val="minMax"/>
        </c:scaling>
        <c:delete val="1"/>
        <c:axPos val="b"/>
        <c:numFmt formatCode="ge" sourceLinked="1"/>
        <c:majorTickMark val="none"/>
        <c:minorTickMark val="none"/>
        <c:tickLblPos val="none"/>
        <c:crossAx val="187425408"/>
        <c:crosses val="autoZero"/>
        <c:auto val="1"/>
        <c:lblOffset val="100"/>
        <c:baseTimeUnit val="years"/>
      </c:dateAx>
      <c:valAx>
        <c:axId val="1874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2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644456"/>
        <c:axId val="18864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644456"/>
        <c:axId val="188644848"/>
      </c:lineChart>
      <c:dateAx>
        <c:axId val="188644456"/>
        <c:scaling>
          <c:orientation val="minMax"/>
        </c:scaling>
        <c:delete val="1"/>
        <c:axPos val="b"/>
        <c:numFmt formatCode="ge" sourceLinked="1"/>
        <c:majorTickMark val="none"/>
        <c:minorTickMark val="none"/>
        <c:tickLblPos val="none"/>
        <c:crossAx val="188644848"/>
        <c:crosses val="autoZero"/>
        <c:auto val="1"/>
        <c:lblOffset val="100"/>
        <c:baseTimeUnit val="years"/>
      </c:dateAx>
      <c:valAx>
        <c:axId val="18864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1403.74</c:v>
                </c:pt>
                <c:pt idx="1">
                  <c:v>1325.57</c:v>
                </c:pt>
                <c:pt idx="2">
                  <c:v>1046.83</c:v>
                </c:pt>
                <c:pt idx="3">
                  <c:v>775.89</c:v>
                </c:pt>
                <c:pt idx="4">
                  <c:v>679.95</c:v>
                </c:pt>
              </c:numCache>
            </c:numRef>
          </c:val>
        </c:ser>
        <c:dLbls>
          <c:showLegendKey val="0"/>
          <c:showVal val="0"/>
          <c:showCatName val="0"/>
          <c:showSerName val="0"/>
          <c:showPercent val="0"/>
          <c:showBubbleSize val="0"/>
        </c:dLbls>
        <c:gapWidth val="150"/>
        <c:axId val="188646024"/>
        <c:axId val="18864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88646024"/>
        <c:axId val="188646416"/>
      </c:lineChart>
      <c:dateAx>
        <c:axId val="188646024"/>
        <c:scaling>
          <c:orientation val="minMax"/>
        </c:scaling>
        <c:delete val="1"/>
        <c:axPos val="b"/>
        <c:numFmt formatCode="ge" sourceLinked="1"/>
        <c:majorTickMark val="none"/>
        <c:minorTickMark val="none"/>
        <c:tickLblPos val="none"/>
        <c:crossAx val="188646416"/>
        <c:crosses val="autoZero"/>
        <c:auto val="1"/>
        <c:lblOffset val="100"/>
        <c:baseTimeUnit val="years"/>
      </c:dateAx>
      <c:valAx>
        <c:axId val="18864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4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64.17</c:v>
                </c:pt>
                <c:pt idx="1">
                  <c:v>62.47</c:v>
                </c:pt>
                <c:pt idx="2">
                  <c:v>75.86</c:v>
                </c:pt>
                <c:pt idx="3">
                  <c:v>93.04</c:v>
                </c:pt>
                <c:pt idx="4">
                  <c:v>97.26</c:v>
                </c:pt>
              </c:numCache>
            </c:numRef>
          </c:val>
        </c:ser>
        <c:dLbls>
          <c:showLegendKey val="0"/>
          <c:showVal val="0"/>
          <c:showCatName val="0"/>
          <c:showSerName val="0"/>
          <c:showPercent val="0"/>
          <c:showBubbleSize val="0"/>
        </c:dLbls>
        <c:gapWidth val="150"/>
        <c:axId val="187426584"/>
        <c:axId val="18742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87426584"/>
        <c:axId val="187424624"/>
      </c:lineChart>
      <c:dateAx>
        <c:axId val="187426584"/>
        <c:scaling>
          <c:orientation val="minMax"/>
        </c:scaling>
        <c:delete val="1"/>
        <c:axPos val="b"/>
        <c:numFmt formatCode="ge" sourceLinked="1"/>
        <c:majorTickMark val="none"/>
        <c:minorTickMark val="none"/>
        <c:tickLblPos val="none"/>
        <c:crossAx val="187424624"/>
        <c:crosses val="autoZero"/>
        <c:auto val="1"/>
        <c:lblOffset val="100"/>
        <c:baseTimeUnit val="years"/>
      </c:dateAx>
      <c:valAx>
        <c:axId val="18742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2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322.32</c:v>
                </c:pt>
                <c:pt idx="1">
                  <c:v>332.83</c:v>
                </c:pt>
                <c:pt idx="2">
                  <c:v>279.62</c:v>
                </c:pt>
                <c:pt idx="3">
                  <c:v>233.28</c:v>
                </c:pt>
                <c:pt idx="4">
                  <c:v>219.84</c:v>
                </c:pt>
              </c:numCache>
            </c:numRef>
          </c:val>
        </c:ser>
        <c:dLbls>
          <c:showLegendKey val="0"/>
          <c:showVal val="0"/>
          <c:showCatName val="0"/>
          <c:showSerName val="0"/>
          <c:showPercent val="0"/>
          <c:showBubbleSize val="0"/>
        </c:dLbls>
        <c:gapWidth val="150"/>
        <c:axId val="187423448"/>
        <c:axId val="18864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248.89</c:v>
                </c:pt>
                <c:pt idx="3">
                  <c:v>250.84</c:v>
                </c:pt>
                <c:pt idx="4">
                  <c:v>235.61</c:v>
                </c:pt>
              </c:numCache>
            </c:numRef>
          </c:val>
          <c:smooth val="0"/>
        </c:ser>
        <c:dLbls>
          <c:showLegendKey val="0"/>
          <c:showVal val="0"/>
          <c:showCatName val="0"/>
          <c:showSerName val="0"/>
          <c:showPercent val="0"/>
          <c:showBubbleSize val="0"/>
        </c:dLbls>
        <c:marker val="1"/>
        <c:smooth val="0"/>
        <c:axId val="187423448"/>
        <c:axId val="188647592"/>
      </c:lineChart>
      <c:dateAx>
        <c:axId val="187423448"/>
        <c:scaling>
          <c:orientation val="minMax"/>
        </c:scaling>
        <c:delete val="1"/>
        <c:axPos val="b"/>
        <c:numFmt formatCode="ge" sourceLinked="1"/>
        <c:majorTickMark val="none"/>
        <c:minorTickMark val="none"/>
        <c:tickLblPos val="none"/>
        <c:crossAx val="188647592"/>
        <c:crosses val="autoZero"/>
        <c:auto val="1"/>
        <c:lblOffset val="100"/>
        <c:baseTimeUnit val="years"/>
      </c:dateAx>
      <c:valAx>
        <c:axId val="18864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2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6" zoomScaleNormal="100" workbookViewId="0">
      <selection activeCell="AM89" sqref="AM8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山形県　長井市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122</v>
      </c>
      <c r="AE8" s="73"/>
      <c r="AF8" s="73"/>
      <c r="AG8" s="73"/>
      <c r="AH8" s="73"/>
      <c r="AI8" s="73"/>
      <c r="AJ8" s="73"/>
      <c r="AK8" s="4"/>
      <c r="AL8" s="67">
        <f>データ!S6</f>
        <v>27554</v>
      </c>
      <c r="AM8" s="67"/>
      <c r="AN8" s="67"/>
      <c r="AO8" s="67"/>
      <c r="AP8" s="67"/>
      <c r="AQ8" s="67"/>
      <c r="AR8" s="67"/>
      <c r="AS8" s="67"/>
      <c r="AT8" s="66">
        <f>データ!T6</f>
        <v>214.67</v>
      </c>
      <c r="AU8" s="66"/>
      <c r="AV8" s="66"/>
      <c r="AW8" s="66"/>
      <c r="AX8" s="66"/>
      <c r="AY8" s="66"/>
      <c r="AZ8" s="66"/>
      <c r="BA8" s="66"/>
      <c r="BB8" s="66">
        <f>データ!U6</f>
        <v>128.36000000000001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53.1</v>
      </c>
      <c r="Q10" s="66"/>
      <c r="R10" s="66"/>
      <c r="S10" s="66"/>
      <c r="T10" s="66"/>
      <c r="U10" s="66"/>
      <c r="V10" s="66"/>
      <c r="W10" s="66">
        <f>データ!Q6</f>
        <v>67.05</v>
      </c>
      <c r="X10" s="66"/>
      <c r="Y10" s="66"/>
      <c r="Z10" s="66"/>
      <c r="AA10" s="66"/>
      <c r="AB10" s="66"/>
      <c r="AC10" s="66"/>
      <c r="AD10" s="67">
        <f>データ!R6</f>
        <v>3942</v>
      </c>
      <c r="AE10" s="67"/>
      <c r="AF10" s="67"/>
      <c r="AG10" s="67"/>
      <c r="AH10" s="67"/>
      <c r="AI10" s="67"/>
      <c r="AJ10" s="67"/>
      <c r="AK10" s="2"/>
      <c r="AL10" s="67">
        <f>データ!V6</f>
        <v>14552</v>
      </c>
      <c r="AM10" s="67"/>
      <c r="AN10" s="67"/>
      <c r="AO10" s="67"/>
      <c r="AP10" s="67"/>
      <c r="AQ10" s="67"/>
      <c r="AR10" s="67"/>
      <c r="AS10" s="67"/>
      <c r="AT10" s="66">
        <f>データ!W6</f>
        <v>6.02</v>
      </c>
      <c r="AU10" s="66"/>
      <c r="AV10" s="66"/>
      <c r="AW10" s="66"/>
      <c r="AX10" s="66"/>
      <c r="AY10" s="66"/>
      <c r="AZ10" s="66"/>
      <c r="BA10" s="66"/>
      <c r="BB10" s="66">
        <f>データ!X6</f>
        <v>2417.2800000000002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62090</v>
      </c>
      <c r="D6" s="33">
        <f t="shared" si="3"/>
        <v>47</v>
      </c>
      <c r="E6" s="33">
        <f t="shared" si="3"/>
        <v>17</v>
      </c>
      <c r="F6" s="33">
        <f t="shared" si="3"/>
        <v>1</v>
      </c>
      <c r="G6" s="33">
        <f t="shared" si="3"/>
        <v>0</v>
      </c>
      <c r="H6" s="33" t="str">
        <f t="shared" si="3"/>
        <v>山形県　長井市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53.1</v>
      </c>
      <c r="Q6" s="34">
        <f t="shared" si="3"/>
        <v>67.05</v>
      </c>
      <c r="R6" s="34">
        <f t="shared" si="3"/>
        <v>3942</v>
      </c>
      <c r="S6" s="34">
        <f t="shared" si="3"/>
        <v>27554</v>
      </c>
      <c r="T6" s="34">
        <f t="shared" si="3"/>
        <v>214.67</v>
      </c>
      <c r="U6" s="34">
        <f t="shared" si="3"/>
        <v>128.36000000000001</v>
      </c>
      <c r="V6" s="34">
        <f t="shared" si="3"/>
        <v>14552</v>
      </c>
      <c r="W6" s="34">
        <f t="shared" si="3"/>
        <v>6.02</v>
      </c>
      <c r="X6" s="34">
        <f t="shared" si="3"/>
        <v>2417.2800000000002</v>
      </c>
      <c r="Y6" s="35">
        <f>IF(Y7="",NA(),Y7)</f>
        <v>71.83</v>
      </c>
      <c r="Z6" s="35">
        <f t="shared" ref="Z6:AH6" si="4">IF(Z7="",NA(),Z7)</f>
        <v>70.39</v>
      </c>
      <c r="AA6" s="35">
        <f t="shared" si="4"/>
        <v>78.5</v>
      </c>
      <c r="AB6" s="35">
        <f t="shared" si="4"/>
        <v>85.29</v>
      </c>
      <c r="AC6" s="35">
        <f t="shared" si="4"/>
        <v>90.87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1403.74</v>
      </c>
      <c r="BG6" s="35">
        <f t="shared" ref="BG6:BO6" si="7">IF(BG7="",NA(),BG7)</f>
        <v>1325.57</v>
      </c>
      <c r="BH6" s="35">
        <f t="shared" si="7"/>
        <v>1046.83</v>
      </c>
      <c r="BI6" s="35">
        <f t="shared" si="7"/>
        <v>775.89</v>
      </c>
      <c r="BJ6" s="35">
        <f t="shared" si="7"/>
        <v>679.95</v>
      </c>
      <c r="BK6" s="35">
        <f t="shared" si="7"/>
        <v>1273.52</v>
      </c>
      <c r="BL6" s="35">
        <f t="shared" si="7"/>
        <v>1209.95</v>
      </c>
      <c r="BM6" s="35">
        <f t="shared" si="7"/>
        <v>1203.71</v>
      </c>
      <c r="BN6" s="35">
        <f t="shared" si="7"/>
        <v>1162.3599999999999</v>
      </c>
      <c r="BO6" s="35">
        <f t="shared" si="7"/>
        <v>1047.6500000000001</v>
      </c>
      <c r="BP6" s="34" t="str">
        <f>IF(BP7="","",IF(BP7="-","【-】","【"&amp;SUBSTITUTE(TEXT(BP7,"#,##0.00"),"-","△")&amp;"】"))</f>
        <v>【728.30】</v>
      </c>
      <c r="BQ6" s="35">
        <f>IF(BQ7="",NA(),BQ7)</f>
        <v>64.17</v>
      </c>
      <c r="BR6" s="35">
        <f t="shared" ref="BR6:BZ6" si="8">IF(BR7="",NA(),BR7)</f>
        <v>62.47</v>
      </c>
      <c r="BS6" s="35">
        <f t="shared" si="8"/>
        <v>75.86</v>
      </c>
      <c r="BT6" s="35">
        <f t="shared" si="8"/>
        <v>93.04</v>
      </c>
      <c r="BU6" s="35">
        <f t="shared" si="8"/>
        <v>97.26</v>
      </c>
      <c r="BV6" s="35">
        <f t="shared" si="8"/>
        <v>67.849999999999994</v>
      </c>
      <c r="BW6" s="35">
        <f t="shared" si="8"/>
        <v>69.48</v>
      </c>
      <c r="BX6" s="35">
        <f t="shared" si="8"/>
        <v>69.739999999999995</v>
      </c>
      <c r="BY6" s="35">
        <f t="shared" si="8"/>
        <v>68.209999999999994</v>
      </c>
      <c r="BZ6" s="35">
        <f t="shared" si="8"/>
        <v>74.040000000000006</v>
      </c>
      <c r="CA6" s="34" t="str">
        <f>IF(CA7="","",IF(CA7="-","【-】","【"&amp;SUBSTITUTE(TEXT(CA7,"#,##0.00"),"-","△")&amp;"】"))</f>
        <v>【100.04】</v>
      </c>
      <c r="CB6" s="35">
        <f>IF(CB7="",NA(),CB7)</f>
        <v>322.32</v>
      </c>
      <c r="CC6" s="35">
        <f t="shared" ref="CC6:CK6" si="9">IF(CC7="",NA(),CC7)</f>
        <v>332.83</v>
      </c>
      <c r="CD6" s="35">
        <f t="shared" si="9"/>
        <v>279.62</v>
      </c>
      <c r="CE6" s="35">
        <f t="shared" si="9"/>
        <v>233.28</v>
      </c>
      <c r="CF6" s="35">
        <f t="shared" si="9"/>
        <v>219.84</v>
      </c>
      <c r="CG6" s="35">
        <f t="shared" si="9"/>
        <v>224.94</v>
      </c>
      <c r="CH6" s="35">
        <f t="shared" si="9"/>
        <v>220.67</v>
      </c>
      <c r="CI6" s="35">
        <f t="shared" si="9"/>
        <v>248.89</v>
      </c>
      <c r="CJ6" s="35">
        <f t="shared" si="9"/>
        <v>250.84</v>
      </c>
      <c r="CK6" s="35">
        <f t="shared" si="9"/>
        <v>235.61</v>
      </c>
      <c r="CL6" s="34" t="str">
        <f>IF(CL7="","",IF(CL7="-","【-】","【"&amp;SUBSTITUTE(TEXT(CL7,"#,##0.00"),"-","△")&amp;"】"))</f>
        <v>【137.82】</v>
      </c>
      <c r="CM6" s="35">
        <f>IF(CM7="",NA(),CM7)</f>
        <v>84.13</v>
      </c>
      <c r="CN6" s="35">
        <f t="shared" ref="CN6:CV6" si="10">IF(CN7="",NA(),CN7)</f>
        <v>88.67</v>
      </c>
      <c r="CO6" s="35">
        <f t="shared" si="10"/>
        <v>93.56</v>
      </c>
      <c r="CP6" s="35">
        <f t="shared" si="10"/>
        <v>66.709999999999994</v>
      </c>
      <c r="CQ6" s="35">
        <f t="shared" si="10"/>
        <v>68.63</v>
      </c>
      <c r="CR6" s="35">
        <f t="shared" si="10"/>
        <v>55.41</v>
      </c>
      <c r="CS6" s="35">
        <f t="shared" si="10"/>
        <v>55.81</v>
      </c>
      <c r="CT6" s="35">
        <f t="shared" si="10"/>
        <v>49.89</v>
      </c>
      <c r="CU6" s="35">
        <f t="shared" si="10"/>
        <v>49.39</v>
      </c>
      <c r="CV6" s="35">
        <f t="shared" si="10"/>
        <v>49.25</v>
      </c>
      <c r="CW6" s="34" t="str">
        <f>IF(CW7="","",IF(CW7="-","【-】","【"&amp;SUBSTITUTE(TEXT(CW7,"#,##0.00"),"-","△")&amp;"】"))</f>
        <v>【60.09】</v>
      </c>
      <c r="CX6" s="35">
        <f>IF(CX7="",NA(),CX7)</f>
        <v>85.31</v>
      </c>
      <c r="CY6" s="35">
        <f t="shared" ref="CY6:DG6" si="11">IF(CY7="",NA(),CY7)</f>
        <v>87.74</v>
      </c>
      <c r="CZ6" s="35">
        <f t="shared" si="11"/>
        <v>88.17</v>
      </c>
      <c r="DA6" s="35">
        <f t="shared" si="11"/>
        <v>88.77</v>
      </c>
      <c r="DB6" s="35">
        <f t="shared" si="11"/>
        <v>89.93</v>
      </c>
      <c r="DC6" s="35">
        <f t="shared" si="11"/>
        <v>84.12</v>
      </c>
      <c r="DD6" s="35">
        <f t="shared" si="11"/>
        <v>84.41</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0.03</v>
      </c>
      <c r="EM6" s="35">
        <f t="shared" si="14"/>
        <v>0.15</v>
      </c>
      <c r="EN6" s="35">
        <f t="shared" si="14"/>
        <v>0.1</v>
      </c>
      <c r="EO6" s="34" t="str">
        <f>IF(EO7="","",IF(EO7="-","【-】","【"&amp;SUBSTITUTE(TEXT(EO7,"#,##0.00"),"-","△")&amp;"】"))</f>
        <v>【0.27】</v>
      </c>
    </row>
    <row r="7" spans="1:145" s="36" customFormat="1">
      <c r="A7" s="28"/>
      <c r="B7" s="37">
        <v>2016</v>
      </c>
      <c r="C7" s="37">
        <v>62090</v>
      </c>
      <c r="D7" s="37">
        <v>47</v>
      </c>
      <c r="E7" s="37">
        <v>17</v>
      </c>
      <c r="F7" s="37">
        <v>1</v>
      </c>
      <c r="G7" s="37">
        <v>0</v>
      </c>
      <c r="H7" s="37" t="s">
        <v>110</v>
      </c>
      <c r="I7" s="37" t="s">
        <v>111</v>
      </c>
      <c r="J7" s="37" t="s">
        <v>112</v>
      </c>
      <c r="K7" s="37" t="s">
        <v>113</v>
      </c>
      <c r="L7" s="37" t="s">
        <v>114</v>
      </c>
      <c r="M7" s="37"/>
      <c r="N7" s="38" t="s">
        <v>115</v>
      </c>
      <c r="O7" s="38" t="s">
        <v>116</v>
      </c>
      <c r="P7" s="38">
        <v>53.1</v>
      </c>
      <c r="Q7" s="38">
        <v>67.05</v>
      </c>
      <c r="R7" s="38">
        <v>3942</v>
      </c>
      <c r="S7" s="38">
        <v>27554</v>
      </c>
      <c r="T7" s="38">
        <v>214.67</v>
      </c>
      <c r="U7" s="38">
        <v>128.36000000000001</v>
      </c>
      <c r="V7" s="38">
        <v>14552</v>
      </c>
      <c r="W7" s="38">
        <v>6.02</v>
      </c>
      <c r="X7" s="38">
        <v>2417.2800000000002</v>
      </c>
      <c r="Y7" s="38">
        <v>71.83</v>
      </c>
      <c r="Z7" s="38">
        <v>70.39</v>
      </c>
      <c r="AA7" s="38">
        <v>78.5</v>
      </c>
      <c r="AB7" s="38">
        <v>85.29</v>
      </c>
      <c r="AC7" s="38">
        <v>90.87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1403.74</v>
      </c>
      <c r="BG7" s="38">
        <v>1325.57</v>
      </c>
      <c r="BH7" s="38">
        <v>1046.83</v>
      </c>
      <c r="BI7" s="38">
        <v>775.89</v>
      </c>
      <c r="BJ7" s="38">
        <v>679.95</v>
      </c>
      <c r="BK7" s="38">
        <v>1273.52</v>
      </c>
      <c r="BL7" s="38">
        <v>1209.95</v>
      </c>
      <c r="BM7" s="38">
        <v>1203.71</v>
      </c>
      <c r="BN7" s="38">
        <v>1162.3599999999999</v>
      </c>
      <c r="BO7" s="38">
        <v>1047.6500000000001</v>
      </c>
      <c r="BP7" s="38">
        <v>728.3</v>
      </c>
      <c r="BQ7" s="38">
        <v>64.17</v>
      </c>
      <c r="BR7" s="38">
        <v>62.47</v>
      </c>
      <c r="BS7" s="38">
        <v>75.86</v>
      </c>
      <c r="BT7" s="38">
        <v>93.04</v>
      </c>
      <c r="BU7" s="38">
        <v>97.26</v>
      </c>
      <c r="BV7" s="38">
        <v>67.849999999999994</v>
      </c>
      <c r="BW7" s="38">
        <v>69.48</v>
      </c>
      <c r="BX7" s="38">
        <v>69.739999999999995</v>
      </c>
      <c r="BY7" s="38">
        <v>68.209999999999994</v>
      </c>
      <c r="BZ7" s="38">
        <v>74.040000000000006</v>
      </c>
      <c r="CA7" s="38">
        <v>100.04</v>
      </c>
      <c r="CB7" s="38">
        <v>322.32</v>
      </c>
      <c r="CC7" s="38">
        <v>332.83</v>
      </c>
      <c r="CD7" s="38">
        <v>279.62</v>
      </c>
      <c r="CE7" s="38">
        <v>233.28</v>
      </c>
      <c r="CF7" s="38">
        <v>219.84</v>
      </c>
      <c r="CG7" s="38">
        <v>224.94</v>
      </c>
      <c r="CH7" s="38">
        <v>220.67</v>
      </c>
      <c r="CI7" s="38">
        <v>248.89</v>
      </c>
      <c r="CJ7" s="38">
        <v>250.84</v>
      </c>
      <c r="CK7" s="38">
        <v>235.61</v>
      </c>
      <c r="CL7" s="38">
        <v>137.82</v>
      </c>
      <c r="CM7" s="38">
        <v>84.13</v>
      </c>
      <c r="CN7" s="38">
        <v>88.67</v>
      </c>
      <c r="CO7" s="38">
        <v>93.56</v>
      </c>
      <c r="CP7" s="38">
        <v>66.709999999999994</v>
      </c>
      <c r="CQ7" s="38">
        <v>68.63</v>
      </c>
      <c r="CR7" s="38">
        <v>55.41</v>
      </c>
      <c r="CS7" s="38">
        <v>55.81</v>
      </c>
      <c r="CT7" s="38">
        <v>49.89</v>
      </c>
      <c r="CU7" s="38">
        <v>49.39</v>
      </c>
      <c r="CV7" s="38">
        <v>49.25</v>
      </c>
      <c r="CW7" s="38">
        <v>60.09</v>
      </c>
      <c r="CX7" s="38">
        <v>85.31</v>
      </c>
      <c r="CY7" s="38">
        <v>87.74</v>
      </c>
      <c r="CZ7" s="38">
        <v>88.17</v>
      </c>
      <c r="DA7" s="38">
        <v>88.77</v>
      </c>
      <c r="DB7" s="38">
        <v>89.93</v>
      </c>
      <c r="DC7" s="38">
        <v>84.12</v>
      </c>
      <c r="DD7" s="38">
        <v>84.41</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13010</cp:lastModifiedBy>
  <cp:lastPrinted>2018-02-16T07:26:42Z</cp:lastPrinted>
  <dcterms:created xsi:type="dcterms:W3CDTF">2017-12-25T02:03:03Z</dcterms:created>
  <dcterms:modified xsi:type="dcterms:W3CDTF">2018-02-16T07:26:48Z</dcterms:modified>
  <cp:category/>
</cp:coreProperties>
</file>