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3010\Desktop\"/>
    </mc:Choice>
  </mc:AlternateContent>
  <workbookProtection workbookAlgorithmName="SHA-512" workbookHashValue="/I4e0nyyP2J14sfN77Nwn3J/qfSKXp8hrgwC6FuN+HN3XaQVlbdGJwGYlQ8FhnBPsER1ggO3odBIcL7ESI4w1g==" workbookSaltValue="hq8LPsaP3kwXrHgdCo4XZ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<sst xmlns="http://schemas.openxmlformats.org/spreadsheetml/2006/main" count="245" uniqueCount="125">
  <si>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</si>
  <si>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</si>
  <si>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</si>
  <si>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</si>
  <si>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</si>
  <si>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</si>
  <si>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</si>
  <si>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</si>
  <si>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</si>
  <si>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</si>
  <si>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</si>
  <si>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</si>
  <si>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</si>
  <si>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</si>
  <si>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</si>
  <si>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</si>
  <si>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</si>
  <si>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</si>
  <si>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</si>
  <si>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</si>
  <si>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</si>
  <si>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</si>
  <si>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</si>
  <si>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</si>
  <si>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</si>
  <si>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</si>
  <si>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</si>
  <si>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</si>
  <si>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</si>
  <si>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</si>
  <si>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</si>
  <si>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</si>
  <si>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</si>
  <si>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</si>
  <si>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</si>
  <si>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</si>
  <si>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</si>
  <si>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</si>
  <si>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</si>
  <si>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</si>
  <si>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</si>
  <si>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</si>
  <si>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</si>
  <si>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</si>
  <si>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</si>
  <si>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</si>
  <si>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</si>
  <si>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</si>
  <si>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</si>
  <si>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</si>
  <si>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</si>
  <si>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</si>
  <si>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</si>
  <si>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</si>
  <si>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</si>
  <si>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</si>
  <si>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</si>
  <si>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</si>
  <si>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</si>
  <si>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</si>
  <si>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</si>
  <si>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</si>
  <si>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</si>
  <si>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</si>
  <si>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</si>
  <si>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</si>
  <si>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</si>
  <si>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</si>
  <si>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</si>
  <si>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</si>
  <si>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</si>
  <si>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</si>
  <si>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</si>
  <si>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</si>
  <si>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</si>
  <si>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</si>
  <si>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</si>
  <si>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</si>
  <si>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</si>
  <si>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</si>
  <si>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</si>
  <si>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</si>
  <si>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</si>
  <si>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</si>
  <si>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</si>
  <si>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</si>
  <si>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</si>
  <si>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</si>
  <si>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</si>
  <si>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</si>
  <si>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</si>
  <si>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</si>
  <si>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</si>
  <si>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</si>
  <si>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</si>
  <si>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</si>
  <si>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</si>
  <si>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</si>
  <si>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</si>
  <si>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</si>
  <si>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</si>
  <si>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</si>
  <si>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</si>
  <si>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</si>
  <si>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</si>
  <si>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</si>
  <si>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</si>
  <si>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</si>
  <si>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</si>
  <si>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長井市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</si>
  <si>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</si>
  <si>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</si>
  <si>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</si>
  <si>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</si>
  <si>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</si>
  <si>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</si>
  <si>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</si>
  <si>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</si>
  <si>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</si>
  <si>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</si>
  <si>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</si>
  <si>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</si>
  <si>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１年度まで未普及区域整備を実施していくが、その後は維持管理が主体となっていく。ストックマネジメント計画の策定により、国庫補助などの財源確保と後年度負担を考慮した起債充当により効率的な事業運営を図る。
　また、より透明性の高い経営状況の開示を目的に平成３２年４月からの公営企業会計の適用に向けた取り組みを進め、経営戦略に沿った健全な下水道事業経営を目指していく。</t>
    <rPh sb="1" eb="3">
      <t>ヘイセイ</t>
    </rPh>
    <rPh sb="5" eb="7">
      <t>ネンド</t>
    </rPh>
    <rPh sb="9" eb="12">
      <t>ミフキュウ</t>
    </rPh>
    <rPh sb="12" eb="14">
      <t>クイキ</t>
    </rPh>
    <rPh sb="14" eb="16">
      <t>セイビ</t>
    </rPh>
    <rPh sb="17" eb="19">
      <t>ジッシ</t>
    </rPh>
    <rPh sb="27" eb="28">
      <t>ゴ</t>
    </rPh>
    <rPh sb="29" eb="31">
      <t>イジ</t>
    </rPh>
    <rPh sb="31" eb="33">
      <t>カンリ</t>
    </rPh>
    <rPh sb="34" eb="36">
      <t>シュタイ</t>
    </rPh>
    <rPh sb="53" eb="55">
      <t>ケイカク</t>
    </rPh>
    <rPh sb="56" eb="58">
      <t>サクテイ</t>
    </rPh>
    <rPh sb="62" eb="64">
      <t>コッコ</t>
    </rPh>
    <rPh sb="64" eb="66">
      <t>ホジョ</t>
    </rPh>
    <rPh sb="69" eb="71">
      <t>ザイゲン</t>
    </rPh>
    <rPh sb="71" eb="73">
      <t>カクホ</t>
    </rPh>
    <rPh sb="74" eb="77">
      <t>コウネンド</t>
    </rPh>
    <rPh sb="77" eb="79">
      <t>フタン</t>
    </rPh>
    <rPh sb="80" eb="82">
      <t>コウリョ</t>
    </rPh>
    <rPh sb="84" eb="86">
      <t>キサイ</t>
    </rPh>
    <rPh sb="86" eb="88">
      <t>ジュウトウ</t>
    </rPh>
    <rPh sb="91" eb="94">
      <t>コウリツテキ</t>
    </rPh>
    <rPh sb="95" eb="97">
      <t>ジギョウ</t>
    </rPh>
    <rPh sb="97" eb="99">
      <t>ウンエイ</t>
    </rPh>
    <rPh sb="100" eb="101">
      <t>ハカ</t>
    </rPh>
    <rPh sb="110" eb="113">
      <t>トウメイセイ</t>
    </rPh>
    <rPh sb="114" eb="115">
      <t>タカ</t>
    </rPh>
    <rPh sb="116" eb="118">
      <t>ケイエイ</t>
    </rPh>
    <rPh sb="118" eb="120">
      <t>ジョウキョウ</t>
    </rPh>
    <rPh sb="121" eb="123">
      <t>カイジ</t>
    </rPh>
    <rPh sb="124" eb="126">
      <t>モクテキ</t>
    </rPh>
    <rPh sb="127" eb="129">
      <t>ヘイセイ</t>
    </rPh>
    <rPh sb="131" eb="132">
      <t>ネン</t>
    </rPh>
    <rPh sb="133" eb="134">
      <t>ガツ</t>
    </rPh>
    <rPh sb="137" eb="139">
      <t>コウエイ</t>
    </rPh>
    <rPh sb="139" eb="141">
      <t>キギョウ</t>
    </rPh>
    <rPh sb="141" eb="143">
      <t>カイケイ</t>
    </rPh>
    <rPh sb="144" eb="146">
      <t>テキヨウ</t>
    </rPh>
    <rPh sb="147" eb="148">
      <t>ム</t>
    </rPh>
    <rPh sb="150" eb="151">
      <t>ト</t>
    </rPh>
    <rPh sb="152" eb="153">
      <t>ク</t>
    </rPh>
    <rPh sb="155" eb="156">
      <t>スス</t>
    </rPh>
    <rPh sb="158" eb="160">
      <t>ケイエイ</t>
    </rPh>
    <rPh sb="160" eb="162">
      <t>センリャク</t>
    </rPh>
    <rPh sb="163" eb="164">
      <t>ソ</t>
    </rPh>
    <rPh sb="166" eb="168">
      <t>ケンゼン</t>
    </rPh>
    <rPh sb="169" eb="172">
      <t>ゲスイドウ</t>
    </rPh>
    <rPh sb="172" eb="174">
      <t>ジギョウ</t>
    </rPh>
    <rPh sb="174" eb="176">
      <t>ケイエイ</t>
    </rPh>
    <rPh sb="177" eb="179">
      <t>メザ</t>
    </rPh>
    <phoneticPr fontId="4"/>
  </si>
  <si>
    <t>　平成１９年度に供用開始し、経過年数は比較的浅いため現時点で懸念される要素はない。
　将来的に管渠更新を計画的に実施できるよう、下水道台帳のシステム化を図り、ストックマネジメント計画を策定していく。</t>
    <rPh sb="1" eb="3">
      <t>ヘイセイ</t>
    </rPh>
    <rPh sb="5" eb="6">
      <t>ネン</t>
    </rPh>
    <rPh sb="6" eb="7">
      <t>ド</t>
    </rPh>
    <rPh sb="8" eb="10">
      <t>キョウヨウ</t>
    </rPh>
    <rPh sb="10" eb="12">
      <t>カイシ</t>
    </rPh>
    <rPh sb="14" eb="16">
      <t>ケイカ</t>
    </rPh>
    <rPh sb="16" eb="18">
      <t>ネンスウ</t>
    </rPh>
    <rPh sb="19" eb="22">
      <t>ヒカクテキ</t>
    </rPh>
    <rPh sb="22" eb="23">
      <t>アサ</t>
    </rPh>
    <rPh sb="26" eb="29">
      <t>ゲンジテン</t>
    </rPh>
    <rPh sb="30" eb="32">
      <t>ケネン</t>
    </rPh>
    <rPh sb="35" eb="37">
      <t>ヨウソ</t>
    </rPh>
    <rPh sb="43" eb="46">
      <t>ショウライテキ</t>
    </rPh>
    <rPh sb="47" eb="49">
      <t>カンキョ</t>
    </rPh>
    <rPh sb="49" eb="51">
      <t>コウシン</t>
    </rPh>
    <rPh sb="52" eb="55">
      <t>ケイカクテキ</t>
    </rPh>
    <rPh sb="56" eb="58">
      <t>ジッシ</t>
    </rPh>
    <rPh sb="64" eb="67">
      <t>ゲスイドウ</t>
    </rPh>
    <rPh sb="67" eb="69">
      <t>ダイチョウ</t>
    </rPh>
    <rPh sb="74" eb="75">
      <t>カ</t>
    </rPh>
    <rPh sb="76" eb="77">
      <t>ハカ</t>
    </rPh>
    <rPh sb="89" eb="91">
      <t>ケイカク</t>
    </rPh>
    <rPh sb="92" eb="94">
      <t>サクテイ</t>
    </rPh>
    <phoneticPr fontId="4"/>
  </si>
  <si>
    <t>　①収益的収支比率、⑤経費回収率ともに高く、概ね良好な状況である。経費回収率については、類似団体平均値を上回っている。
　④企業債残高対事業規模比率は平成２７年度以降、類似団体平均値より低く推移しているが、平成２９年度から開始した未普及区域整備により増加したものと思われる。
　⑥汚水処理原価については管渠維持管理経費の減少に伴い、昨年度より減少となった。
　⑧水洗化率は類似団体平均値より低いものの、接続件数は増加しており、２９年度から進めている未普及区域整備により、今後接続増加に伴う料金収入増加が期待できる。引き続き接続増加、経費節減に努め健全な経営を堅持していく。
　本市では、公共下水道事業と特定環境保全公共下水道事業を一つの会計で処理しているため、費用や処理水量等は按分により算定している数値も多い。「有収率」もその一つであり、７割を切る数値となっている。一般的には管渠の老朽化が原因とされることが多いため、特環エリアで該当することは極めて低いと考えられるが、会計全体の課題として不明水対策が急務と捉えている。不明水の増加は、処理経費の増加に繋がるため早急に原因を調査し、改善に努める。
　なお、⑦施設利用率については、公共下水道事業の処理場に接続し、本事業では終末処理場を保有しないことから指標はない。</t>
    <rPh sb="2" eb="5">
      <t>シュウエキテキ</t>
    </rPh>
    <rPh sb="5" eb="7">
      <t>シュウシ</t>
    </rPh>
    <rPh sb="7" eb="9">
      <t>ヒリツ</t>
    </rPh>
    <rPh sb="11" eb="13">
      <t>ケイヒ</t>
    </rPh>
    <rPh sb="13" eb="15">
      <t>カイシュウ</t>
    </rPh>
    <rPh sb="15" eb="16">
      <t>リツ</t>
    </rPh>
    <rPh sb="19" eb="20">
      <t>タカ</t>
    </rPh>
    <rPh sb="22" eb="23">
      <t>オオム</t>
    </rPh>
    <rPh sb="24" eb="26">
      <t>リョウコウ</t>
    </rPh>
    <rPh sb="27" eb="29">
      <t>ジョウキョウ</t>
    </rPh>
    <rPh sb="33" eb="35">
      <t>ケイヒ</t>
    </rPh>
    <rPh sb="35" eb="37">
      <t>カイシュウ</t>
    </rPh>
    <rPh sb="37" eb="38">
      <t>リツ</t>
    </rPh>
    <rPh sb="44" eb="46">
      <t>ルイジ</t>
    </rPh>
    <rPh sb="46" eb="48">
      <t>ダンタイ</t>
    </rPh>
    <rPh sb="48" eb="51">
      <t>ヘイキンチ</t>
    </rPh>
    <rPh sb="52" eb="54">
      <t>ウワマワ</t>
    </rPh>
    <rPh sb="62" eb="64">
      <t>キギョウ</t>
    </rPh>
    <rPh sb="64" eb="65">
      <t>サイ</t>
    </rPh>
    <rPh sb="65" eb="67">
      <t>ザンダカ</t>
    </rPh>
    <rPh sb="68" eb="70">
      <t>ジギョウ</t>
    </rPh>
    <rPh sb="70" eb="72">
      <t>キボ</t>
    </rPh>
    <rPh sb="72" eb="74">
      <t>ヒリツ</t>
    </rPh>
    <rPh sb="75" eb="77">
      <t>ヘイセイ</t>
    </rPh>
    <rPh sb="79" eb="80">
      <t>ネン</t>
    </rPh>
    <rPh sb="80" eb="81">
      <t>ド</t>
    </rPh>
    <rPh sb="81" eb="83">
      <t>イコウ</t>
    </rPh>
    <rPh sb="84" eb="86">
      <t>ルイジ</t>
    </rPh>
    <rPh sb="86" eb="88">
      <t>ダンタイ</t>
    </rPh>
    <rPh sb="88" eb="91">
      <t>ヘイキンチ</t>
    </rPh>
    <rPh sb="93" eb="94">
      <t>ヒク</t>
    </rPh>
    <rPh sb="95" eb="97">
      <t>スイイ</t>
    </rPh>
    <rPh sb="103" eb="105">
      <t>ヘイセイ</t>
    </rPh>
    <rPh sb="107" eb="108">
      <t>ネン</t>
    </rPh>
    <rPh sb="108" eb="109">
      <t>ド</t>
    </rPh>
    <rPh sb="111" eb="113">
      <t>カイシ</t>
    </rPh>
    <rPh sb="115" eb="118">
      <t>ミフキュウ</t>
    </rPh>
    <rPh sb="118" eb="120">
      <t>クイキ</t>
    </rPh>
    <rPh sb="120" eb="122">
      <t>セイビ</t>
    </rPh>
    <rPh sb="125" eb="127">
      <t>ゾウカ</t>
    </rPh>
    <rPh sb="132" eb="133">
      <t>オモ</t>
    </rPh>
    <rPh sb="140" eb="142">
      <t>オスイ</t>
    </rPh>
    <rPh sb="142" eb="144">
      <t>ショリ</t>
    </rPh>
    <rPh sb="144" eb="146">
      <t>ゲンカ</t>
    </rPh>
    <rPh sb="151" eb="153">
      <t>カンキョ</t>
    </rPh>
    <rPh sb="153" eb="155">
      <t>イジ</t>
    </rPh>
    <rPh sb="155" eb="157">
      <t>カンリ</t>
    </rPh>
    <rPh sb="157" eb="159">
      <t>ケイヒ</t>
    </rPh>
    <rPh sb="160" eb="162">
      <t>ゲンショウ</t>
    </rPh>
    <rPh sb="163" eb="164">
      <t>トモナ</t>
    </rPh>
    <rPh sb="166" eb="169">
      <t>サクネンド</t>
    </rPh>
    <rPh sb="181" eb="184">
      <t>スイセンカ</t>
    </rPh>
    <rPh sb="184" eb="185">
      <t>リツ</t>
    </rPh>
    <rPh sb="186" eb="188">
      <t>ルイジ</t>
    </rPh>
    <rPh sb="188" eb="190">
      <t>ダンタイ</t>
    </rPh>
    <rPh sb="190" eb="192">
      <t>ヘイキン</t>
    </rPh>
    <rPh sb="192" eb="193">
      <t>チ</t>
    </rPh>
    <rPh sb="195" eb="196">
      <t>ヒク</t>
    </rPh>
    <rPh sb="201" eb="203">
      <t>セツゾク</t>
    </rPh>
    <rPh sb="203" eb="205">
      <t>ケンスウ</t>
    </rPh>
    <rPh sb="206" eb="208">
      <t>ゾウカ</t>
    </rPh>
    <rPh sb="215" eb="216">
      <t>ネン</t>
    </rPh>
    <rPh sb="216" eb="217">
      <t>ド</t>
    </rPh>
    <rPh sb="219" eb="220">
      <t>スス</t>
    </rPh>
    <rPh sb="224" eb="227">
      <t>ミフキュウ</t>
    </rPh>
    <rPh sb="227" eb="229">
      <t>クイキ</t>
    </rPh>
    <rPh sb="229" eb="231">
      <t>セイビ</t>
    </rPh>
    <rPh sb="235" eb="237">
      <t>コンゴ</t>
    </rPh>
    <rPh sb="237" eb="239">
      <t>セツゾク</t>
    </rPh>
    <rPh sb="239" eb="241">
      <t>ゾウカ</t>
    </rPh>
    <rPh sb="242" eb="243">
      <t>トモナ</t>
    </rPh>
    <rPh sb="244" eb="246">
      <t>リョウキン</t>
    </rPh>
    <rPh sb="246" eb="248">
      <t>シュウニュウ</t>
    </rPh>
    <rPh sb="248" eb="250">
      <t>ゾウカ</t>
    </rPh>
    <rPh sb="251" eb="253">
      <t>キタイ</t>
    </rPh>
    <rPh sb="257" eb="258">
      <t>ヒ</t>
    </rPh>
    <rPh sb="259" eb="260">
      <t>ツヅ</t>
    </rPh>
    <rPh sb="261" eb="263">
      <t>セツゾク</t>
    </rPh>
    <rPh sb="263" eb="265">
      <t>ゾウカ</t>
    </rPh>
    <rPh sb="266" eb="268">
      <t>ケイヒ</t>
    </rPh>
    <rPh sb="268" eb="270">
      <t>セツゲン</t>
    </rPh>
    <rPh sb="271" eb="272">
      <t>ツト</t>
    </rPh>
    <rPh sb="273" eb="275">
      <t>ケンゼン</t>
    </rPh>
    <rPh sb="276" eb="278">
      <t>ケイエイ</t>
    </rPh>
    <rPh sb="279" eb="281">
      <t>ケンジ</t>
    </rPh>
    <rPh sb="333" eb="335">
      <t>ショリ</t>
    </rPh>
    <rPh sb="335" eb="337">
      <t>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</si>
</sst>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03-41A5-A469-419B6AEEB3D7}"/>
            </c:ext>
          </c:extLst>
        </c:ser>
        <c:dLbls>
          <c:showLegendKey val="0"/>
          <c:showVal val="0"/>
          <c:showCatName val="0"/>
          <c:showSerName val="0"/>
          <c:showPercent val="0"/>
          <c:showBubbleSize val="0"/>
        </c:dLbls>
        <c:gapWidth val="150"/>
        <c:axId val="197276944"/>
        <c:axId val="19729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6B03-41A5-A469-419B6AEEB3D7}"/>
            </c:ext>
          </c:extLst>
        </c:ser>
        <c:dLbls>
          <c:showLegendKey val="0"/>
          <c:showVal val="0"/>
          <c:showCatName val="0"/>
          <c:showSerName val="0"/>
          <c:showPercent val="0"/>
          <c:showBubbleSize val="0"/>
        </c:dLbls>
        <c:marker val="1"/>
        <c:smooth val="0"/>
        <c:axId val="197276944"/>
        <c:axId val="197292384"/>
      </c:lineChart>
      <c:dateAx>
        <c:axId val="197276944"/>
        <c:scaling>
          <c:orientation val="minMax"/>
        </c:scaling>
        <c:delete val="1"/>
        <c:axPos val="b"/>
        <c:numFmt formatCode="ge" sourceLinked="1"/>
        <c:majorTickMark val="none"/>
        <c:minorTickMark val="none"/>
        <c:tickLblPos val="none"/>
        <c:crossAx val="197292384"/>
        <c:crosses val="autoZero"/>
        <c:auto val="1"/>
        <c:lblOffset val="100"/>
        <c:baseTimeUnit val="years"/>
      </c:dateAx>
      <c:valAx>
        <c:axId val="1972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7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A2-469B-B23F-B81502B558F6}"/>
            </c:ext>
          </c:extLst>
        </c:ser>
        <c:dLbls>
          <c:showLegendKey val="0"/>
          <c:showVal val="0"/>
          <c:showCatName val="0"/>
          <c:showSerName val="0"/>
          <c:showPercent val="0"/>
          <c:showBubbleSize val="0"/>
        </c:dLbls>
        <c:gapWidth val="150"/>
        <c:axId val="198080416"/>
        <c:axId val="19808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06A2-469B-B23F-B81502B558F6}"/>
            </c:ext>
          </c:extLst>
        </c:ser>
        <c:dLbls>
          <c:showLegendKey val="0"/>
          <c:showVal val="0"/>
          <c:showCatName val="0"/>
          <c:showSerName val="0"/>
          <c:showPercent val="0"/>
          <c:showBubbleSize val="0"/>
        </c:dLbls>
        <c:marker val="1"/>
        <c:smooth val="0"/>
        <c:axId val="198080416"/>
        <c:axId val="198080808"/>
      </c:lineChart>
      <c:dateAx>
        <c:axId val="198080416"/>
        <c:scaling>
          <c:orientation val="minMax"/>
        </c:scaling>
        <c:delete val="1"/>
        <c:axPos val="b"/>
        <c:numFmt formatCode="ge" sourceLinked="1"/>
        <c:majorTickMark val="none"/>
        <c:minorTickMark val="none"/>
        <c:tickLblPos val="none"/>
        <c:crossAx val="198080808"/>
        <c:crosses val="autoZero"/>
        <c:auto val="1"/>
        <c:lblOffset val="100"/>
        <c:baseTimeUnit val="years"/>
      </c:dateAx>
      <c:valAx>
        <c:axId val="19808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36.03</c:v>
                </c:pt>
                <c:pt idx="1">
                  <c:v>58.05</c:v>
                </c:pt>
                <c:pt idx="2">
                  <c:v>58.96</c:v>
                </c:pt>
                <c:pt idx="3">
                  <c:v>59.98</c:v>
                </c:pt>
                <c:pt idx="4">
                  <c:v>62.37</c:v>
                </c:pt>
              </c:numCache>
            </c:numRef>
          </c:val>
          <c:extLst xmlns:c16r2="http://schemas.microsoft.com/office/drawing/2015/06/chart">
            <c:ext xmlns:c16="http://schemas.microsoft.com/office/drawing/2014/chart" uri="{C3380CC4-5D6E-409C-BE32-E72D297353CC}">
              <c16:uniqueId val="{00000000-7D5C-4634-AE7D-BFAD7FA0DAAD}"/>
            </c:ext>
          </c:extLst>
        </c:ser>
        <c:dLbls>
          <c:showLegendKey val="0"/>
          <c:showVal val="0"/>
          <c:showCatName val="0"/>
          <c:showSerName val="0"/>
          <c:showPercent val="0"/>
          <c:showBubbleSize val="0"/>
        </c:dLbls>
        <c:gapWidth val="150"/>
        <c:axId val="198081984"/>
        <c:axId val="19808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7D5C-4634-AE7D-BFAD7FA0DAAD}"/>
            </c:ext>
          </c:extLst>
        </c:ser>
        <c:dLbls>
          <c:showLegendKey val="0"/>
          <c:showVal val="0"/>
          <c:showCatName val="0"/>
          <c:showSerName val="0"/>
          <c:showPercent val="0"/>
          <c:showBubbleSize val="0"/>
        </c:dLbls>
        <c:marker val="1"/>
        <c:smooth val="0"/>
        <c:axId val="198081984"/>
        <c:axId val="198082376"/>
      </c:lineChart>
      <c:dateAx>
        <c:axId val="198081984"/>
        <c:scaling>
          <c:orientation val="minMax"/>
        </c:scaling>
        <c:delete val="1"/>
        <c:axPos val="b"/>
        <c:numFmt formatCode="ge" sourceLinked="1"/>
        <c:majorTickMark val="none"/>
        <c:minorTickMark val="none"/>
        <c:tickLblPos val="none"/>
        <c:crossAx val="198082376"/>
        <c:crosses val="autoZero"/>
        <c:auto val="1"/>
        <c:lblOffset val="100"/>
        <c:baseTimeUnit val="years"/>
      </c:dateAx>
      <c:valAx>
        <c:axId val="19808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0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99.11</c:v>
                </c:pt>
                <c:pt idx="2">
                  <c:v>94.5</c:v>
                </c:pt>
                <c:pt idx="3">
                  <c:v>96.51</c:v>
                </c:pt>
                <c:pt idx="4">
                  <c:v>98.36</c:v>
                </c:pt>
              </c:numCache>
            </c:numRef>
          </c:val>
          <c:extLst xmlns:c16r2="http://schemas.microsoft.com/office/drawing/2015/06/chart">
            <c:ext xmlns:c16="http://schemas.microsoft.com/office/drawing/2014/chart" uri="{C3380CC4-5D6E-409C-BE32-E72D297353CC}">
              <c16:uniqueId val="{00000000-7BA6-453A-B80A-A77DCC3C30B6}"/>
            </c:ext>
          </c:extLst>
        </c:ser>
        <c:dLbls>
          <c:showLegendKey val="0"/>
          <c:showVal val="0"/>
          <c:showCatName val="0"/>
          <c:showSerName val="0"/>
          <c:showPercent val="0"/>
          <c:showBubbleSize val="0"/>
        </c:dLbls>
        <c:gapWidth val="150"/>
        <c:axId val="197229624"/>
        <c:axId val="197230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BA6-453A-B80A-A77DCC3C30B6}"/>
            </c:ext>
          </c:extLst>
        </c:ser>
        <c:dLbls>
          <c:showLegendKey val="0"/>
          <c:showVal val="0"/>
          <c:showCatName val="0"/>
          <c:showSerName val="0"/>
          <c:showPercent val="0"/>
          <c:showBubbleSize val="0"/>
        </c:dLbls>
        <c:marker val="1"/>
        <c:smooth val="0"/>
        <c:axId val="197229624"/>
        <c:axId val="197230008"/>
      </c:lineChart>
      <c:dateAx>
        <c:axId val="197229624"/>
        <c:scaling>
          <c:orientation val="minMax"/>
        </c:scaling>
        <c:delete val="1"/>
        <c:axPos val="b"/>
        <c:numFmt formatCode="ge" sourceLinked="1"/>
        <c:majorTickMark val="none"/>
        <c:minorTickMark val="none"/>
        <c:tickLblPos val="none"/>
        <c:crossAx val="197230008"/>
        <c:crosses val="autoZero"/>
        <c:auto val="1"/>
        <c:lblOffset val="100"/>
        <c:baseTimeUnit val="years"/>
      </c:dateAx>
      <c:valAx>
        <c:axId val="19723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22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45B-4211-A1BF-B4E1B321AB79}"/>
            </c:ext>
          </c:extLst>
        </c:ser>
        <c:dLbls>
          <c:showLegendKey val="0"/>
          <c:showVal val="0"/>
          <c:showCatName val="0"/>
          <c:showSerName val="0"/>
          <c:showPercent val="0"/>
          <c:showBubbleSize val="0"/>
        </c:dLbls>
        <c:gapWidth val="150"/>
        <c:axId val="197360488"/>
        <c:axId val="19736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5B-4211-A1BF-B4E1B321AB79}"/>
            </c:ext>
          </c:extLst>
        </c:ser>
        <c:dLbls>
          <c:showLegendKey val="0"/>
          <c:showVal val="0"/>
          <c:showCatName val="0"/>
          <c:showSerName val="0"/>
          <c:showPercent val="0"/>
          <c:showBubbleSize val="0"/>
        </c:dLbls>
        <c:marker val="1"/>
        <c:smooth val="0"/>
        <c:axId val="197360488"/>
        <c:axId val="197360872"/>
      </c:lineChart>
      <c:dateAx>
        <c:axId val="197360488"/>
        <c:scaling>
          <c:orientation val="minMax"/>
        </c:scaling>
        <c:delete val="1"/>
        <c:axPos val="b"/>
        <c:numFmt formatCode="ge" sourceLinked="1"/>
        <c:majorTickMark val="none"/>
        <c:minorTickMark val="none"/>
        <c:tickLblPos val="none"/>
        <c:crossAx val="197360872"/>
        <c:crosses val="autoZero"/>
        <c:auto val="1"/>
        <c:lblOffset val="100"/>
        <c:baseTimeUnit val="years"/>
      </c:dateAx>
      <c:valAx>
        <c:axId val="19736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6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77-4FED-9D2A-7EA7281F550F}"/>
            </c:ext>
          </c:extLst>
        </c:ser>
        <c:dLbls>
          <c:showLegendKey val="0"/>
          <c:showVal val="0"/>
          <c:showCatName val="0"/>
          <c:showSerName val="0"/>
          <c:showPercent val="0"/>
          <c:showBubbleSize val="0"/>
        </c:dLbls>
        <c:gapWidth val="150"/>
        <c:axId val="197338592"/>
        <c:axId val="19733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77-4FED-9D2A-7EA7281F550F}"/>
            </c:ext>
          </c:extLst>
        </c:ser>
        <c:dLbls>
          <c:showLegendKey val="0"/>
          <c:showVal val="0"/>
          <c:showCatName val="0"/>
          <c:showSerName val="0"/>
          <c:showPercent val="0"/>
          <c:showBubbleSize val="0"/>
        </c:dLbls>
        <c:marker val="1"/>
        <c:smooth val="0"/>
        <c:axId val="197338592"/>
        <c:axId val="197338984"/>
      </c:lineChart>
      <c:dateAx>
        <c:axId val="197338592"/>
        <c:scaling>
          <c:orientation val="minMax"/>
        </c:scaling>
        <c:delete val="1"/>
        <c:axPos val="b"/>
        <c:numFmt formatCode="ge" sourceLinked="1"/>
        <c:majorTickMark val="none"/>
        <c:minorTickMark val="none"/>
        <c:tickLblPos val="none"/>
        <c:crossAx val="197338984"/>
        <c:crosses val="autoZero"/>
        <c:auto val="1"/>
        <c:lblOffset val="100"/>
        <c:baseTimeUnit val="years"/>
      </c:dateAx>
      <c:valAx>
        <c:axId val="19733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3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B7-4003-9F3D-586A4623A88E}"/>
            </c:ext>
          </c:extLst>
        </c:ser>
        <c:dLbls>
          <c:showLegendKey val="0"/>
          <c:showVal val="0"/>
          <c:showCatName val="0"/>
          <c:showSerName val="0"/>
          <c:showPercent val="0"/>
          <c:showBubbleSize val="0"/>
        </c:dLbls>
        <c:gapWidth val="150"/>
        <c:axId val="197340160"/>
        <c:axId val="19734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B7-4003-9F3D-586A4623A88E}"/>
            </c:ext>
          </c:extLst>
        </c:ser>
        <c:dLbls>
          <c:showLegendKey val="0"/>
          <c:showVal val="0"/>
          <c:showCatName val="0"/>
          <c:showSerName val="0"/>
          <c:showPercent val="0"/>
          <c:showBubbleSize val="0"/>
        </c:dLbls>
        <c:marker val="1"/>
        <c:smooth val="0"/>
        <c:axId val="197340160"/>
        <c:axId val="197340552"/>
      </c:lineChart>
      <c:dateAx>
        <c:axId val="197340160"/>
        <c:scaling>
          <c:orientation val="minMax"/>
        </c:scaling>
        <c:delete val="1"/>
        <c:axPos val="b"/>
        <c:numFmt formatCode="ge" sourceLinked="1"/>
        <c:majorTickMark val="none"/>
        <c:minorTickMark val="none"/>
        <c:tickLblPos val="none"/>
        <c:crossAx val="197340552"/>
        <c:crosses val="autoZero"/>
        <c:auto val="1"/>
        <c:lblOffset val="100"/>
        <c:baseTimeUnit val="years"/>
      </c:dateAx>
      <c:valAx>
        <c:axId val="19734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07-44B4-B407-D16957FB1D5E}"/>
            </c:ext>
          </c:extLst>
        </c:ser>
        <c:dLbls>
          <c:showLegendKey val="0"/>
          <c:showVal val="0"/>
          <c:showCatName val="0"/>
          <c:showSerName val="0"/>
          <c:showPercent val="0"/>
          <c:showBubbleSize val="0"/>
        </c:dLbls>
        <c:gapWidth val="150"/>
        <c:axId val="197342120"/>
        <c:axId val="19734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07-44B4-B407-D16957FB1D5E}"/>
            </c:ext>
          </c:extLst>
        </c:ser>
        <c:dLbls>
          <c:showLegendKey val="0"/>
          <c:showVal val="0"/>
          <c:showCatName val="0"/>
          <c:showSerName val="0"/>
          <c:showPercent val="0"/>
          <c:showBubbleSize val="0"/>
        </c:dLbls>
        <c:marker val="1"/>
        <c:smooth val="0"/>
        <c:axId val="197342120"/>
        <c:axId val="197342512"/>
      </c:lineChart>
      <c:dateAx>
        <c:axId val="197342120"/>
        <c:scaling>
          <c:orientation val="minMax"/>
        </c:scaling>
        <c:delete val="1"/>
        <c:axPos val="b"/>
        <c:numFmt formatCode="ge" sourceLinked="1"/>
        <c:majorTickMark val="none"/>
        <c:minorTickMark val="none"/>
        <c:tickLblPos val="none"/>
        <c:crossAx val="197342512"/>
        <c:crosses val="autoZero"/>
        <c:auto val="1"/>
        <c:lblOffset val="100"/>
        <c:baseTimeUnit val="years"/>
      </c:dateAx>
      <c:valAx>
        <c:axId val="19734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8236.02</c:v>
                </c:pt>
                <c:pt idx="1">
                  <c:v>6565.34</c:v>
                </c:pt>
                <c:pt idx="2">
                  <c:v>1260.43</c:v>
                </c:pt>
                <c:pt idx="3">
                  <c:v>790</c:v>
                </c:pt>
                <c:pt idx="4">
                  <c:v>1143.54</c:v>
                </c:pt>
              </c:numCache>
            </c:numRef>
          </c:val>
          <c:extLst xmlns:c16r2="http://schemas.microsoft.com/office/drawing/2015/06/chart">
            <c:ext xmlns:c16="http://schemas.microsoft.com/office/drawing/2014/chart" uri="{C3380CC4-5D6E-409C-BE32-E72D297353CC}">
              <c16:uniqueId val="{00000000-35CA-46A5-9BF7-4B6A3F296E22}"/>
            </c:ext>
          </c:extLst>
        </c:ser>
        <c:dLbls>
          <c:showLegendKey val="0"/>
          <c:showVal val="0"/>
          <c:showCatName val="0"/>
          <c:showSerName val="0"/>
          <c:showPercent val="0"/>
          <c:showBubbleSize val="0"/>
        </c:dLbls>
        <c:gapWidth val="150"/>
        <c:axId val="197343688"/>
        <c:axId val="19734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35CA-46A5-9BF7-4B6A3F296E22}"/>
            </c:ext>
          </c:extLst>
        </c:ser>
        <c:dLbls>
          <c:showLegendKey val="0"/>
          <c:showVal val="0"/>
          <c:showCatName val="0"/>
          <c:showSerName val="0"/>
          <c:showPercent val="0"/>
          <c:showBubbleSize val="0"/>
        </c:dLbls>
        <c:marker val="1"/>
        <c:smooth val="0"/>
        <c:axId val="197343688"/>
        <c:axId val="197344080"/>
      </c:lineChart>
      <c:dateAx>
        <c:axId val="197343688"/>
        <c:scaling>
          <c:orientation val="minMax"/>
        </c:scaling>
        <c:delete val="1"/>
        <c:axPos val="b"/>
        <c:numFmt formatCode="ge" sourceLinked="1"/>
        <c:majorTickMark val="none"/>
        <c:minorTickMark val="none"/>
        <c:tickLblPos val="none"/>
        <c:crossAx val="197344080"/>
        <c:crosses val="autoZero"/>
        <c:auto val="1"/>
        <c:lblOffset val="100"/>
        <c:baseTimeUnit val="years"/>
      </c:dateAx>
      <c:valAx>
        <c:axId val="19734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3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101.59</c:v>
                </c:pt>
                <c:pt idx="1">
                  <c:v>96.31</c:v>
                </c:pt>
                <c:pt idx="2">
                  <c:v>78.23</c:v>
                </c:pt>
                <c:pt idx="3">
                  <c:v>85.6</c:v>
                </c:pt>
                <c:pt idx="4">
                  <c:v>100</c:v>
                </c:pt>
              </c:numCache>
            </c:numRef>
          </c:val>
          <c:extLst xmlns:c16r2="http://schemas.microsoft.com/office/drawing/2015/06/chart">
            <c:ext xmlns:c16="http://schemas.microsoft.com/office/drawing/2014/chart" uri="{C3380CC4-5D6E-409C-BE32-E72D297353CC}">
              <c16:uniqueId val="{00000000-DC06-4B55-BF30-B3582D1621C1}"/>
            </c:ext>
          </c:extLst>
        </c:ser>
        <c:dLbls>
          <c:showLegendKey val="0"/>
          <c:showVal val="0"/>
          <c:showCatName val="0"/>
          <c:showSerName val="0"/>
          <c:showPercent val="0"/>
          <c:showBubbleSize val="0"/>
        </c:dLbls>
        <c:gapWidth val="150"/>
        <c:axId val="197345256"/>
        <c:axId val="19734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DC06-4B55-BF30-B3582D1621C1}"/>
            </c:ext>
          </c:extLst>
        </c:ser>
        <c:dLbls>
          <c:showLegendKey val="0"/>
          <c:showVal val="0"/>
          <c:showCatName val="0"/>
          <c:showSerName val="0"/>
          <c:showPercent val="0"/>
          <c:showBubbleSize val="0"/>
        </c:dLbls>
        <c:marker val="1"/>
        <c:smooth val="0"/>
        <c:axId val="197345256"/>
        <c:axId val="197345648"/>
      </c:lineChart>
      <c:dateAx>
        <c:axId val="197345256"/>
        <c:scaling>
          <c:orientation val="minMax"/>
        </c:scaling>
        <c:delete val="1"/>
        <c:axPos val="b"/>
        <c:numFmt formatCode="ge" sourceLinked="1"/>
        <c:majorTickMark val="none"/>
        <c:minorTickMark val="none"/>
        <c:tickLblPos val="none"/>
        <c:crossAx val="197345648"/>
        <c:crosses val="autoZero"/>
        <c:auto val="1"/>
        <c:lblOffset val="100"/>
        <c:baseTimeUnit val="years"/>
      </c:dateAx>
      <c:valAx>
        <c:axId val="19734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195.01</c:v>
                </c:pt>
                <c:pt idx="1">
                  <c:v>211.59</c:v>
                </c:pt>
                <c:pt idx="2">
                  <c:v>260.32</c:v>
                </c:pt>
                <c:pt idx="3">
                  <c:v>269.8</c:v>
                </c:pt>
                <c:pt idx="4">
                  <c:v>225.27</c:v>
                </c:pt>
              </c:numCache>
            </c:numRef>
          </c:val>
          <c:extLst xmlns:c16r2="http://schemas.microsoft.com/office/drawing/2015/06/chart">
            <c:ext xmlns:c16="http://schemas.microsoft.com/office/drawing/2014/chart" uri="{C3380CC4-5D6E-409C-BE32-E72D297353CC}">
              <c16:uniqueId val="{00000000-39FE-4083-B2E5-63B7B82DF22B}"/>
            </c:ext>
          </c:extLst>
        </c:ser>
        <c:dLbls>
          <c:showLegendKey val="0"/>
          <c:showVal val="0"/>
          <c:showCatName val="0"/>
          <c:showSerName val="0"/>
          <c:showPercent val="0"/>
          <c:showBubbleSize val="0"/>
        </c:dLbls>
        <c:gapWidth val="150"/>
        <c:axId val="197341728"/>
        <c:axId val="19807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39FE-4083-B2E5-63B7B82DF22B}"/>
            </c:ext>
          </c:extLst>
        </c:ser>
        <c:dLbls>
          <c:showLegendKey val="0"/>
          <c:showVal val="0"/>
          <c:showCatName val="0"/>
          <c:showSerName val="0"/>
          <c:showPercent val="0"/>
          <c:showBubbleSize val="0"/>
        </c:dLbls>
        <c:marker val="1"/>
        <c:smooth val="0"/>
        <c:axId val="197341728"/>
        <c:axId val="198079240"/>
      </c:lineChart>
      <c:dateAx>
        <c:axId val="197341728"/>
        <c:scaling>
          <c:orientation val="minMax"/>
        </c:scaling>
        <c:delete val="1"/>
        <c:axPos val="b"/>
        <c:numFmt formatCode="ge" sourceLinked="1"/>
        <c:majorTickMark val="none"/>
        <c:minorTickMark val="none"/>
        <c:tickLblPos val="none"/>
        <c:crossAx val="198079240"/>
        <c:crosses val="autoZero"/>
        <c:auto val="1"/>
        <c:lblOffset val="100"/>
        <c:baseTimeUnit val="years"/>
      </c:dateAx>
      <c:valAx>
        <c:axId val="19807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3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16"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山形県　長井市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27257</v>
      </c>
      <c r="AM8" s="49"/>
      <c r="AN8" s="49"/>
      <c r="AO8" s="49"/>
      <c r="AP8" s="49"/>
      <c r="AQ8" s="49"/>
      <c r="AR8" s="49"/>
      <c r="AS8" s="49"/>
      <c r="AT8" s="44">
        <f>データ!T6</f>
        <v>214.67</v>
      </c>
      <c r="AU8" s="44"/>
      <c r="AV8" s="44"/>
      <c r="AW8" s="44"/>
      <c r="AX8" s="44"/>
      <c r="AY8" s="44"/>
      <c r="AZ8" s="44"/>
      <c r="BA8" s="44"/>
      <c r="BB8" s="44">
        <f>データ!U6</f>
        <v>126.97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4.6500000000000004</v>
      </c>
      <c r="Q10" s="44"/>
      <c r="R10" s="44"/>
      <c r="S10" s="44"/>
      <c r="T10" s="44"/>
      <c r="U10" s="44"/>
      <c r="V10" s="44"/>
      <c r="W10" s="44">
        <f>データ!Q6</f>
        <v>63.66</v>
      </c>
      <c r="X10" s="44"/>
      <c r="Y10" s="44"/>
      <c r="Z10" s="44"/>
      <c r="AA10" s="44"/>
      <c r="AB10" s="44"/>
      <c r="AC10" s="44"/>
      <c r="AD10" s="49">
        <f>データ!R6</f>
        <v>3942</v>
      </c>
      <c r="AE10" s="49"/>
      <c r="AF10" s="49"/>
      <c r="AG10" s="49"/>
      <c r="AH10" s="49"/>
      <c r="AI10" s="49"/>
      <c r="AJ10" s="49"/>
      <c r="AK10" s="2"/>
      <c r="AL10" s="49">
        <f>データ!V6</f>
        <v>1257</v>
      </c>
      <c r="AM10" s="49"/>
      <c r="AN10" s="49"/>
      <c r="AO10" s="49"/>
      <c r="AP10" s="49"/>
      <c r="AQ10" s="49"/>
      <c r="AR10" s="49"/>
      <c r="AS10" s="49"/>
      <c r="AT10" s="44">
        <f>データ!W6</f>
        <v>0.87</v>
      </c>
      <c r="AU10" s="44"/>
      <c r="AV10" s="44"/>
      <c r="AW10" s="44"/>
      <c r="AX10" s="44"/>
      <c r="AY10" s="44"/>
      <c r="AZ10" s="44"/>
      <c r="BA10" s="44"/>
      <c r="BB10" s="44">
        <f>データ!X6</f>
        <v>1444.83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n3pqbNXKAKsUN4A7fIE3f6pMRBvBLkBmPY7YgHPg+t2XUOcmu2FjOLDDH18uEeLoZKmAaoXnDkg1aQrMNvEDuQ==" saltValue="ImCqQjtBMy0glcLzgJoOm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62090</v>
      </c>
      <c r="D6" s="32">
        <f t="shared" si="3"/>
        <v>47</v>
      </c>
      <c r="E6" s="32">
        <f t="shared" si="3"/>
        <v>17</v>
      </c>
      <c r="F6" s="32">
        <f t="shared" si="3"/>
        <v>4</v>
      </c>
      <c r="G6" s="32">
        <f t="shared" si="3"/>
        <v>0</v>
      </c>
      <c r="H6" s="32" t="str">
        <f t="shared" si="3"/>
        <v>山形県　長井市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4.6500000000000004</v>
      </c>
      <c r="Q6" s="33">
        <f t="shared" si="3"/>
        <v>63.66</v>
      </c>
      <c r="R6" s="33">
        <f t="shared" si="3"/>
        <v>3942</v>
      </c>
      <c r="S6" s="33">
        <f t="shared" si="3"/>
        <v>27257</v>
      </c>
      <c r="T6" s="33">
        <f t="shared" si="3"/>
        <v>214.67</v>
      </c>
      <c r="U6" s="33">
        <f t="shared" si="3"/>
        <v>126.97</v>
      </c>
      <c r="V6" s="33">
        <f t="shared" si="3"/>
        <v>1257</v>
      </c>
      <c r="W6" s="33">
        <f t="shared" si="3"/>
        <v>0.87</v>
      </c>
      <c r="X6" s="33">
        <f t="shared" si="3"/>
        <v>1444.83</v>
      </c>
      <c r="Y6" s="34">
        <f>IF(Y7="",NA(),Y7)</f>
        <v>100</v>
      </c>
      <c r="Z6" s="34">
        <f t="shared" ref="Z6:AH6" si="4">IF(Z7="",NA(),Z7)</f>
        <v>99.11</v>
      </c>
      <c r="AA6" s="34">
        <f t="shared" si="4"/>
        <v>94.5</v>
      </c>
      <c r="AB6" s="34">
        <f t="shared" si="4"/>
        <v>96.51</v>
      </c>
      <c r="AC6" s="34">
        <f t="shared" si="4"/>
        <v>98.36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8236.02</v>
      </c>
      <c r="BG6" s="34">
        <f t="shared" ref="BG6:BO6" si="7">IF(BG7="",NA(),BG7)</f>
        <v>6565.34</v>
      </c>
      <c r="BH6" s="34">
        <f t="shared" si="7"/>
        <v>1260.43</v>
      </c>
      <c r="BI6" s="34">
        <f t="shared" si="7"/>
        <v>790</v>
      </c>
      <c r="BJ6" s="34">
        <f t="shared" si="7"/>
        <v>1143.54</v>
      </c>
      <c r="BK6" s="34">
        <f t="shared" si="7"/>
        <v>1554.05</v>
      </c>
      <c r="BL6" s="34">
        <f t="shared" si="7"/>
        <v>1671.86</v>
      </c>
      <c r="BM6" s="34">
        <f t="shared" si="7"/>
        <v>1673.47</v>
      </c>
      <c r="BN6" s="34">
        <f t="shared" si="7"/>
        <v>1592.72</v>
      </c>
      <c r="BO6" s="34">
        <f t="shared" si="7"/>
        <v>1223.96</v>
      </c>
      <c r="BP6" s="33" t="str">
        <f>IF(BP7="","",IF(BP7="-","【-】","【"&amp;SUBSTITUTE(TEXT(BP7,"#,##0.00"),"-","△")&amp;"】"))</f>
        <v>【1,225.44】</v>
      </c>
      <c r="BQ6" s="34">
        <f>IF(BQ7="",NA(),BQ7)</f>
        <v>101.59</v>
      </c>
      <c r="BR6" s="34">
        <f t="shared" ref="BR6:BZ6" si="8">IF(BR7="",NA(),BR7)</f>
        <v>96.31</v>
      </c>
      <c r="BS6" s="34">
        <f t="shared" si="8"/>
        <v>78.23</v>
      </c>
      <c r="BT6" s="34">
        <f t="shared" si="8"/>
        <v>85.6</v>
      </c>
      <c r="BU6" s="34">
        <f t="shared" si="8"/>
        <v>100</v>
      </c>
      <c r="BV6" s="34">
        <f t="shared" si="8"/>
        <v>53.01</v>
      </c>
      <c r="BW6" s="34">
        <f t="shared" si="8"/>
        <v>50.54</v>
      </c>
      <c r="BX6" s="34">
        <f t="shared" si="8"/>
        <v>49.22</v>
      </c>
      <c r="BY6" s="34">
        <f t="shared" si="8"/>
        <v>53.7</v>
      </c>
      <c r="BZ6" s="34">
        <f t="shared" si="8"/>
        <v>61.54</v>
      </c>
      <c r="CA6" s="33" t="str">
        <f>IF(CA7="","",IF(CA7="-","【-】","【"&amp;SUBSTITUTE(TEXT(CA7,"#,##0.00"),"-","△")&amp;"】"))</f>
        <v>【75.58】</v>
      </c>
      <c r="CB6" s="34">
        <f>IF(CB7="",NA(),CB7)</f>
        <v>195.01</v>
      </c>
      <c r="CC6" s="34">
        <f t="shared" ref="CC6:CK6" si="9">IF(CC7="",NA(),CC7)</f>
        <v>211.59</v>
      </c>
      <c r="CD6" s="34">
        <f t="shared" si="9"/>
        <v>260.32</v>
      </c>
      <c r="CE6" s="34">
        <f t="shared" si="9"/>
        <v>269.8</v>
      </c>
      <c r="CF6" s="34">
        <f t="shared" si="9"/>
        <v>225.27</v>
      </c>
      <c r="CG6" s="34">
        <f t="shared" si="9"/>
        <v>299.39</v>
      </c>
      <c r="CH6" s="34">
        <f t="shared" si="9"/>
        <v>320.36</v>
      </c>
      <c r="CI6" s="34">
        <f t="shared" si="9"/>
        <v>332.02</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36.03</v>
      </c>
      <c r="CY6" s="34">
        <f t="shared" ref="CY6:DG6" si="11">IF(CY7="",NA(),CY7)</f>
        <v>58.05</v>
      </c>
      <c r="CZ6" s="34">
        <f t="shared" si="11"/>
        <v>58.96</v>
      </c>
      <c r="DA6" s="34">
        <f t="shared" si="11"/>
        <v>59.98</v>
      </c>
      <c r="DB6" s="34">
        <f t="shared" si="11"/>
        <v>62.37</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62090</v>
      </c>
      <c r="D7" s="36">
        <v>47</v>
      </c>
      <c r="E7" s="36">
        <v>17</v>
      </c>
      <c r="F7" s="36">
        <v>4</v>
      </c>
      <c r="G7" s="36">
        <v>0</v>
      </c>
      <c r="H7" s="36" t="s">
        <v>109</v>
      </c>
      <c r="I7" s="36" t="s">
        <v>110</v>
      </c>
      <c r="J7" s="36" t="s">
        <v>111</v>
      </c>
      <c r="K7" s="36" t="s">
        <v>112</v>
      </c>
      <c r="L7" s="36" t="s">
        <v>113</v>
      </c>
      <c r="M7" s="36" t="s">
        <v>114</v>
      </c>
      <c r="N7" s="37" t="s">
        <v>115</v>
      </c>
      <c r="O7" s="37" t="s">
        <v>116</v>
      </c>
      <c r="P7" s="37">
        <v>4.6500000000000004</v>
      </c>
      <c r="Q7" s="37">
        <v>63.66</v>
      </c>
      <c r="R7" s="37">
        <v>3942</v>
      </c>
      <c r="S7" s="37">
        <v>27257</v>
      </c>
      <c r="T7" s="37">
        <v>214.67</v>
      </c>
      <c r="U7" s="37">
        <v>126.97</v>
      </c>
      <c r="V7" s="37">
        <v>1257</v>
      </c>
      <c r="W7" s="37">
        <v>0.87</v>
      </c>
      <c r="X7" s="37">
        <v>1444.83</v>
      </c>
      <c r="Y7" s="37">
        <v>100</v>
      </c>
      <c r="Z7" s="37">
        <v>99.11</v>
      </c>
      <c r="AA7" s="37">
        <v>94.5</v>
      </c>
      <c r="AB7" s="37">
        <v>96.51</v>
      </c>
      <c r="AC7" s="37">
        <v>98.36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8236.02</v>
      </c>
      <c r="BG7" s="37">
        <v>6565.34</v>
      </c>
      <c r="BH7" s="37">
        <v>1260.43</v>
      </c>
      <c r="BI7" s="37">
        <v>790</v>
      </c>
      <c r="BJ7" s="37">
        <v>1143.54</v>
      </c>
      <c r="BK7" s="37">
        <v>1554.05</v>
      </c>
      <c r="BL7" s="37">
        <v>1671.86</v>
      </c>
      <c r="BM7" s="37">
        <v>1673.47</v>
      </c>
      <c r="BN7" s="37">
        <v>1592.72</v>
      </c>
      <c r="BO7" s="37">
        <v>1223.96</v>
      </c>
      <c r="BP7" s="37">
        <v>1225.44</v>
      </c>
      <c r="BQ7" s="37">
        <v>101.59</v>
      </c>
      <c r="BR7" s="37">
        <v>96.31</v>
      </c>
      <c r="BS7" s="37">
        <v>78.23</v>
      </c>
      <c r="BT7" s="37">
        <v>85.6</v>
      </c>
      <c r="BU7" s="37">
        <v>100</v>
      </c>
      <c r="BV7" s="37">
        <v>53.01</v>
      </c>
      <c r="BW7" s="37">
        <v>50.54</v>
      </c>
      <c r="BX7" s="37">
        <v>49.22</v>
      </c>
      <c r="BY7" s="37">
        <v>53.7</v>
      </c>
      <c r="BZ7" s="37">
        <v>61.54</v>
      </c>
      <c r="CA7" s="37">
        <v>75.58</v>
      </c>
      <c r="CB7" s="37">
        <v>195.01</v>
      </c>
      <c r="CC7" s="37">
        <v>211.59</v>
      </c>
      <c r="CD7" s="37">
        <v>260.32</v>
      </c>
      <c r="CE7" s="37">
        <v>269.8</v>
      </c>
      <c r="CF7" s="37">
        <v>225.27</v>
      </c>
      <c r="CG7" s="37">
        <v>299.39</v>
      </c>
      <c r="CH7" s="37">
        <v>320.36</v>
      </c>
      <c r="CI7" s="37">
        <v>332.02</v>
      </c>
      <c r="CJ7" s="37">
        <v>300.35000000000002</v>
      </c>
      <c r="CK7" s="37">
        <v>267.86</v>
      </c>
      <c r="CL7" s="37">
        <v>215.23</v>
      </c>
      <c r="CM7" s="37" t="s">
        <v>115</v>
      </c>
      <c r="CN7" s="37" t="s">
        <v>115</v>
      </c>
      <c r="CO7" s="37" t="s">
        <v>115</v>
      </c>
      <c r="CP7" s="37" t="s">
        <v>115</v>
      </c>
      <c r="CQ7" s="37" t="s">
        <v>115</v>
      </c>
      <c r="CR7" s="37">
        <v>36.200000000000003</v>
      </c>
      <c r="CS7" s="37">
        <v>34.74</v>
      </c>
      <c r="CT7" s="37">
        <v>36.65</v>
      </c>
      <c r="CU7" s="37">
        <v>37.72</v>
      </c>
      <c r="CV7" s="37">
        <v>37.08</v>
      </c>
      <c r="CW7" s="37">
        <v>42.66</v>
      </c>
      <c r="CX7" s="37">
        <v>36.03</v>
      </c>
      <c r="CY7" s="37">
        <v>58.05</v>
      </c>
      <c r="CZ7" s="37">
        <v>58.96</v>
      </c>
      <c r="DA7" s="37">
        <v>59.98</v>
      </c>
      <c r="DB7" s="37">
        <v>62.37</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13010</cp:lastModifiedBy>
  <cp:lastPrinted>2019-01-15T07:43:55Z</cp:lastPrinted>
  <dcterms:created xsi:type="dcterms:W3CDTF">2018-12-03T09:12:02Z</dcterms:created>
  <dcterms:modified xsi:type="dcterms:W3CDTF">2019-01-15T07:43:57Z</dcterms:modified>
  <cp:category/>
</cp:coreProperties>
</file>