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40_下水道推進係\010 公共下水道\【経営比較分析表】関係\R2(H31(R1)年度分)\"/>
    </mc:Choice>
  </mc:AlternateContent>
  <workbookProtection workbookAlgorithmName="SHA-512" workbookHashValue="BnL9R4abBcgG3aPgVGcp5z3uC46sbLYNLbjc8xfWT5kBFPmSgJ5YRLG9zBmFmmGCqDxpnulFqmtT5v2x0QTqSw==" workbookSaltValue="upDDWC20HtWMd/iAFucyzQ==" workbookSpinCount="100000" lockStructure="1"/>
  <bookViews>
    <workbookView xWindow="0" yWindow="0" windowWidth="28800" windowHeight="115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<sst xmlns="http://schemas.openxmlformats.org/spreadsheetml/2006/main" count="247" uniqueCount="120">
  <si>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</si>
  <si>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</si>
  <si>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</si>
  <si>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</si>
  <si>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</si>
  <si>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</si>
  <si>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</si>
  <si>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</si>
  <si>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</si>
  <si>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</si>
  <si>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</si>
  <si>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</si>
  <si>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</si>
  <si>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</si>
  <si>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</si>
  <si>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</si>
  <si>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</si>
  <si>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</si>
  <si>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</si>
  <si>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</si>
  <si>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</si>
  <si>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</si>
  <si>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</si>
  <si>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</si>
  <si>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</si>
  <si>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</si>
  <si>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</si>
  <si>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</si>
  <si>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</si>
  <si>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</si>
  <si>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</si>
  <si>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</si>
  <si>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</si>
  <si>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</si>
  <si>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</si>
  <si>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</si>
  <si>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</si>
  <si>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</si>
  <si>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</si>
  <si>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</si>
  <si>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</si>
  <si>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</si>
  <si>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</si>
  <si>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</si>
  <si>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</si>
  <si>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</si>
  <si>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</si>
  <si>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</si>
  <si>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</si>
  <si>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</si>
  <si>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</si>
  <si>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</si>
  <si>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</si>
  <si>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</si>
  <si>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</si>
  <si>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</si>
  <si>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</si>
  <si>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</si>
  <si>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</si>
  <si>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</si>
  <si>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</si>
  <si>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</si>
  <si>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</si>
  <si>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</si>
  <si>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</si>
  <si>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</si>
  <si>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</si>
  <si>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</si>
  <si>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</si>
  <si>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</si>
  <si>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</si>
  <si>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</si>
  <si>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</si>
  <si>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</si>
  <si>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</si>
  <si>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</si>
  <si>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</si>
  <si>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</si>
  <si>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</si>
  <si>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</si>
  <si>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</si>
  <si>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</si>
  <si>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</si>
  <si>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</si>
  <si>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</si>
  <si>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</si>
  <si>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</si>
  <si>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</si>
  <si>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</si>
  <si>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</si>
  <si>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</si>
  <si>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</si>
  <si>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</si>
  <si>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</si>
  <si>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</si>
  <si>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</si>
  <si>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</si>
  <si>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</si>
  <si>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</si>
  <si>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</si>
  <si>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</si>
  <si>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</si>
  <si>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</si>
  <si>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</si>
  <si>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</si>
  <si>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</si>
  <si>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</si>
  <si>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</si>
  <si>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</si>
  <si>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</si>
  <si>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</si>
  <si>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</si>
  <si>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</si>
  <si>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</si>
  <si>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</si>
  <si>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</si>
  <si>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</si>
  <si>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化を推進するには、主な収益である使用料金の改定を実施するべきだが、他市町村や本市の下水道使用料金、人槽あたりの使用人員等を考慮するとなかなか使用料改定には踏み切れない状況である。しかし、今後の維持管理費の増加等により、現在の料金収入で経費を賄えない状況になる場合は料金改定をせざるを得ないと考える。
現在歳入の一部を一般会計繰入金に依存している状態であり、維持管理費の増加が繰入金増加につながる。経費削減は必須であるが、維持管理費は必要経費であるため最小限にとどめる努力が必要である。</t>
    <rPh sb="0" eb="2">
      <t>ケイエイ</t>
    </rPh>
    <rPh sb="3" eb="6">
      <t>ケンゼンカ</t>
    </rPh>
    <rPh sb="7" eb="9">
      <t>スイシン</t>
    </rPh>
    <rPh sb="14" eb="15">
      <t>オモ</t>
    </rPh>
    <rPh sb="16" eb="18">
      <t>シュウエキ</t>
    </rPh>
    <rPh sb="21" eb="23">
      <t>シヨウ</t>
    </rPh>
    <rPh sb="23" eb="25">
      <t>リョウキン</t>
    </rPh>
    <rPh sb="26" eb="28">
      <t>カイテイ</t>
    </rPh>
    <rPh sb="29" eb="31">
      <t>ジッシ</t>
    </rPh>
    <rPh sb="38" eb="39">
      <t>タ</t>
    </rPh>
    <rPh sb="39" eb="42">
      <t>シチョウソン</t>
    </rPh>
    <rPh sb="43" eb="45">
      <t>ホンシ</t>
    </rPh>
    <rPh sb="46" eb="49">
      <t>ゲスイドウ</t>
    </rPh>
    <rPh sb="49" eb="52">
      <t>シヨウリョウ</t>
    </rPh>
    <rPh sb="52" eb="53">
      <t>キン</t>
    </rPh>
    <phoneticPr fontId="4"/>
  </si>
  <si>
    <t>事業開始から15年が経過しているが、浄化槽本体の耐用年数とされる30年までには猶予がある。しかし、近年浄化槽本体や付属機器類(ブロワ等)の修繕が増加傾向にあるため、今後さらに増加することが予想される。
耐用年数の30年を経過後は本体を更新する必要があると考えられるが、全基更新となると巨額の費用が必要となり、経営圧迫の要因ともなる。健全な経営を目指していくには、本体の維持管理を徹底し、耐用年数を延ばせるように努力していくことも必要だと考えられる。</t>
    <rPh sb="0" eb="2">
      <t>ジギョウ</t>
    </rPh>
    <rPh sb="2" eb="4">
      <t>カイシ</t>
    </rPh>
    <rPh sb="8" eb="9">
      <t>ネン</t>
    </rPh>
    <rPh sb="10" eb="12">
      <t>ケイカ</t>
    </rPh>
    <rPh sb="18" eb="21">
      <t>ジョウカソウ</t>
    </rPh>
    <rPh sb="21" eb="23">
      <t>ホンタイ</t>
    </rPh>
    <rPh sb="24" eb="26">
      <t>タイヨウ</t>
    </rPh>
    <rPh sb="26" eb="28">
      <t>ネンスウ</t>
    </rPh>
    <rPh sb="34" eb="35">
      <t>ネン</t>
    </rPh>
    <rPh sb="39" eb="41">
      <t>ユウヨ</t>
    </rPh>
    <rPh sb="49" eb="51">
      <t>キンネン</t>
    </rPh>
    <rPh sb="51" eb="54">
      <t>ジョウカソウ</t>
    </rPh>
    <rPh sb="54" eb="56">
      <t>ホンタイ</t>
    </rPh>
    <rPh sb="57" eb="59">
      <t>フゾク</t>
    </rPh>
    <rPh sb="59" eb="61">
      <t>キキ</t>
    </rPh>
    <rPh sb="61" eb="62">
      <t>ルイ</t>
    </rPh>
    <rPh sb="66" eb="67">
      <t>トウ</t>
    </rPh>
    <rPh sb="69" eb="71">
      <t>シュウゼン</t>
    </rPh>
    <rPh sb="72" eb="74">
      <t>ゾウカ</t>
    </rPh>
    <rPh sb="74" eb="76">
      <t>ケイコウ</t>
    </rPh>
    <rPh sb="82" eb="84">
      <t>コンゴ</t>
    </rPh>
    <rPh sb="87" eb="89">
      <t>ゾウカ</t>
    </rPh>
    <rPh sb="94" eb="96">
      <t>ヨソウ</t>
    </rPh>
    <rPh sb="101" eb="103">
      <t>タイヨウ</t>
    </rPh>
    <rPh sb="103" eb="105">
      <t>ネンスウ</t>
    </rPh>
    <rPh sb="108" eb="109">
      <t>ネン</t>
    </rPh>
    <rPh sb="110" eb="112">
      <t>ケイカ</t>
    </rPh>
    <rPh sb="112" eb="113">
      <t>ゴ</t>
    </rPh>
    <rPh sb="114" eb="116">
      <t>ホンタイ</t>
    </rPh>
    <rPh sb="117" eb="119">
      <t>コウシン</t>
    </rPh>
    <rPh sb="121" eb="123">
      <t>ヒツヨウ</t>
    </rPh>
    <rPh sb="127" eb="128">
      <t>カンガ</t>
    </rPh>
    <phoneticPr fontId="4"/>
  </si>
  <si>
    <t>①本市の料金設定は、維持管理に必要な最低限度の料金で設定しており、令和元年度は100％を超え黒字となったが、地方債償還金については、一般会計繰入金に依存している状態である。整備基数は年々減少傾向にあるため、料金収入の大幅な増加は今後見込めない。そのうえ新規整備分は地方債が増加していく状態である。そのため、経営改善に向けては料金改定等検討していく必要がある。
④地方債償還金については、一般会計繰入金にて賄っているため、料金収入に対する地方債残高の割合はゼロとなる。
⑤本市の料金収入は①のとおりであり、維持管理費以外の部分については一般会計繰入金に依存している状態であるため、料金改定等検討していく必要がある。
⑥類似団体と比較して良好な数値ではあるが、今後、設置基数の増加とともに原価上昇も大いに考えられるため注視していく必要がある。
⑦設置時からの世帯員数減少や核家族化によりスペック過大となっている家屋が少なくない状況である。今後も世帯員数の減少や空き家により使用休止等も予想されるため、引き続き使用人員に見合った人槽算定をしていく必要がある。
⑧制度利用者の希望により設置する事業であるため、水洗化率は100％となる。</t>
    <rPh sb="1" eb="3">
      <t>ホンシ</t>
    </rPh>
    <rPh sb="4" eb="6">
      <t>リョウキン</t>
    </rPh>
    <rPh sb="6" eb="8">
      <t>セッテイ</t>
    </rPh>
    <rPh sb="10" eb="12">
      <t>イジ</t>
    </rPh>
    <rPh sb="12" eb="14">
      <t>カンリ</t>
    </rPh>
    <rPh sb="15" eb="17">
      <t>ヒツヨウ</t>
    </rPh>
    <rPh sb="18" eb="20">
      <t>サイテイ</t>
    </rPh>
    <rPh sb="20" eb="22">
      <t>ゲンド</t>
    </rPh>
    <rPh sb="23" eb="25">
      <t>リョウキン</t>
    </rPh>
    <rPh sb="26" eb="28">
      <t>セッテイ</t>
    </rPh>
    <rPh sb="33" eb="35">
      <t>レイワ</t>
    </rPh>
    <rPh sb="35" eb="37">
      <t>ガンネン</t>
    </rPh>
    <rPh sb="37" eb="38">
      <t>ド</t>
    </rPh>
    <rPh sb="44" eb="45">
      <t>コ</t>
    </rPh>
    <rPh sb="46" eb="48">
      <t>クロジ</t>
    </rPh>
    <rPh sb="54" eb="57">
      <t>チホウサイ</t>
    </rPh>
    <rPh sb="57" eb="59">
      <t>ショウカン</t>
    </rPh>
    <rPh sb="59" eb="60">
      <t>キン</t>
    </rPh>
    <rPh sb="66" eb="68">
      <t>イッパン</t>
    </rPh>
    <rPh sb="68" eb="70">
      <t>カイケイ</t>
    </rPh>
    <rPh sb="70" eb="72">
      <t>クリイレ</t>
    </rPh>
    <rPh sb="72" eb="73">
      <t>キン</t>
    </rPh>
    <rPh sb="74" eb="76">
      <t>イゾン</t>
    </rPh>
    <rPh sb="80" eb="82">
      <t>ジョウタイ</t>
    </rPh>
    <rPh sb="86" eb="88">
      <t>セイビ</t>
    </rPh>
    <rPh sb="88" eb="90">
      <t>キスウ</t>
    </rPh>
    <rPh sb="91" eb="93">
      <t>ネンネン</t>
    </rPh>
    <rPh sb="93" eb="95">
      <t>ゲンショウ</t>
    </rPh>
    <rPh sb="95" eb="97">
      <t>ケイコウ</t>
    </rPh>
    <rPh sb="103" eb="105">
      <t>リョウキン</t>
    </rPh>
    <rPh sb="105" eb="107">
      <t>シュウニュウ</t>
    </rPh>
    <rPh sb="108" eb="110">
      <t>オオハバ</t>
    </rPh>
    <rPh sb="111" eb="113">
      <t>ゾウカ</t>
    </rPh>
    <rPh sb="114" eb="116">
      <t>コンゴ</t>
    </rPh>
    <rPh sb="116" eb="118">
      <t>ミコ</t>
    </rPh>
    <rPh sb="126" eb="128">
      <t>シンキ</t>
    </rPh>
    <rPh sb="128" eb="130">
      <t>セイビ</t>
    </rPh>
    <rPh sb="130" eb="131">
      <t>ブン</t>
    </rPh>
    <rPh sb="132" eb="135">
      <t>チホウサイ</t>
    </rPh>
    <rPh sb="136" eb="138">
      <t>ゾウカ</t>
    </rPh>
    <rPh sb="142" eb="144">
      <t>ジョウタイ</t>
    </rPh>
    <rPh sb="153" eb="155">
      <t>ケイエイ</t>
    </rPh>
    <rPh sb="155" eb="157">
      <t>カイゼン</t>
    </rPh>
    <rPh sb="158" eb="159">
      <t>ム</t>
    </rPh>
    <rPh sb="162" eb="164">
      <t>リョウキン</t>
    </rPh>
    <rPh sb="164" eb="166">
      <t>カイテイ</t>
    </rPh>
    <rPh sb="166" eb="167">
      <t>トウ</t>
    </rPh>
    <rPh sb="167" eb="169">
      <t>ケントウ</t>
    </rPh>
    <rPh sb="173" eb="175">
      <t>ヒツヨウ</t>
    </rPh>
    <rPh sb="181" eb="183">
      <t>チホウ</t>
    </rPh>
    <rPh sb="183" eb="184">
      <t>サイ</t>
    </rPh>
    <rPh sb="184" eb="186">
      <t>ショウカン</t>
    </rPh>
    <rPh sb="186" eb="187">
      <t>カネ</t>
    </rPh>
    <rPh sb="193" eb="195">
      <t>イッパン</t>
    </rPh>
    <rPh sb="195" eb="197">
      <t>カイケイ</t>
    </rPh>
    <rPh sb="197" eb="199">
      <t>クリイレ</t>
    </rPh>
    <rPh sb="199" eb="200">
      <t>キン</t>
    </rPh>
    <rPh sb="202" eb="203">
      <t>マカナ</t>
    </rPh>
    <rPh sb="210" eb="212">
      <t>リョウキン</t>
    </rPh>
    <rPh sb="212" eb="214">
      <t>シュウニュウ</t>
    </rPh>
    <rPh sb="215" eb="216">
      <t>タイ</t>
    </rPh>
    <rPh sb="218" eb="221">
      <t>チホウサイ</t>
    </rPh>
    <rPh sb="221" eb="223">
      <t>ザンダカ</t>
    </rPh>
    <rPh sb="224" eb="226">
      <t>ワリアイ</t>
    </rPh>
    <rPh sb="235" eb="237">
      <t>ホンシ</t>
    </rPh>
    <rPh sb="238" eb="240">
      <t>リョウキン</t>
    </rPh>
    <rPh sb="240" eb="242">
      <t>シュウニュウ</t>
    </rPh>
    <rPh sb="252" eb="254">
      <t>イジ</t>
    </rPh>
    <rPh sb="254" eb="256">
      <t>カンリ</t>
    </rPh>
    <rPh sb="256" eb="257">
      <t>ヒ</t>
    </rPh>
    <rPh sb="257" eb="259">
      <t>イガイ</t>
    </rPh>
    <rPh sb="260" eb="262">
      <t>ブブン</t>
    </rPh>
    <rPh sb="267" eb="269">
      <t>イッパン</t>
    </rPh>
    <rPh sb="269" eb="271">
      <t>カイケイ</t>
    </rPh>
    <rPh sb="271" eb="273">
      <t>クリイレ</t>
    </rPh>
    <rPh sb="273" eb="274">
      <t>カネ</t>
    </rPh>
    <rPh sb="275" eb="277">
      <t>イゾン</t>
    </rPh>
    <rPh sb="281" eb="283">
      <t>ジョウタイ</t>
    </rPh>
    <rPh sb="289" eb="291">
      <t>リョウキン</t>
    </rPh>
    <rPh sb="291" eb="293">
      <t>カイテイ</t>
    </rPh>
    <rPh sb="293" eb="294">
      <t>トウ</t>
    </rPh>
    <rPh sb="294" eb="296">
      <t>ケントウ</t>
    </rPh>
    <rPh sb="300" eb="302">
      <t>ヒツヨウ</t>
    </rPh>
    <rPh sb="308" eb="310">
      <t>ルイジ</t>
    </rPh>
    <rPh sb="310" eb="312">
      <t>ダンタイ</t>
    </rPh>
    <rPh sb="313" eb="315">
      <t>ヒカク</t>
    </rPh>
    <rPh sb="317" eb="319">
      <t>リョウコウ</t>
    </rPh>
    <rPh sb="320" eb="322">
      <t>スウチ</t>
    </rPh>
    <rPh sb="328" eb="330">
      <t>コンゴ</t>
    </rPh>
    <rPh sb="331" eb="333">
      <t>セッチ</t>
    </rPh>
    <rPh sb="333" eb="335">
      <t>キスウ</t>
    </rPh>
    <rPh sb="336" eb="338">
      <t>ゾウカ</t>
    </rPh>
    <rPh sb="342" eb="344">
      <t>ゲンカ</t>
    </rPh>
    <rPh sb="344" eb="346">
      <t>ジョウショウ</t>
    </rPh>
    <rPh sb="347" eb="348">
      <t>オオ</t>
    </rPh>
    <rPh sb="350" eb="351">
      <t>カンガ</t>
    </rPh>
    <rPh sb="357" eb="359">
      <t>チュウシ</t>
    </rPh>
    <rPh sb="363" eb="365">
      <t>ヒツヨウ</t>
    </rPh>
    <rPh sb="371" eb="373">
      <t>セッチ</t>
    </rPh>
    <rPh sb="373" eb="374">
      <t>ジ</t>
    </rPh>
    <rPh sb="377" eb="380">
      <t>セタイイン</t>
    </rPh>
    <rPh sb="380" eb="381">
      <t>スウ</t>
    </rPh>
    <rPh sb="381" eb="383">
      <t>ゲンショウ</t>
    </rPh>
    <rPh sb="384" eb="388">
      <t>カクカゾクカ</t>
    </rPh>
    <rPh sb="395" eb="397">
      <t>カダイ</t>
    </rPh>
    <rPh sb="403" eb="405">
      <t>カオク</t>
    </rPh>
    <rPh sb="406" eb="407">
      <t>スク</t>
    </rPh>
    <rPh sb="411" eb="413">
      <t>ジョウキョウ</t>
    </rPh>
    <rPh sb="417" eb="419">
      <t>コンゴ</t>
    </rPh>
    <rPh sb="420" eb="423">
      <t>セタイイン</t>
    </rPh>
    <rPh sb="423" eb="424">
      <t>スウ</t>
    </rPh>
    <rPh sb="425" eb="427">
      <t>ゲンショウ</t>
    </rPh>
    <rPh sb="428" eb="429">
      <t>ア</t>
    </rPh>
    <rPh sb="430" eb="431">
      <t>ヤ</t>
    </rPh>
    <rPh sb="434" eb="436">
      <t>シヨウ</t>
    </rPh>
    <rPh sb="436" eb="438">
      <t>キュウシ</t>
    </rPh>
    <rPh sb="438" eb="439">
      <t>トウ</t>
    </rPh>
    <rPh sb="440" eb="442">
      <t>ヨソウ</t>
    </rPh>
    <rPh sb="448" eb="449">
      <t>ヒ</t>
    </rPh>
    <rPh sb="450" eb="451">
      <t>ツヅ</t>
    </rPh>
    <rPh sb="452" eb="454">
      <t>シヨウ</t>
    </rPh>
    <rPh sb="454" eb="456">
      <t>ジンイン</t>
    </rPh>
    <rPh sb="457" eb="459">
      <t>ミア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</si>
</sst>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3C-4C5E-B057-3877E33A80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3C-4C5E-B057-3877E33A80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93.71</c:v>
                </c:pt>
                <c:pt idx="1">
                  <c:v>93.36</c:v>
                </c:pt>
                <c:pt idx="2">
                  <c:v>67.89</c:v>
                </c:pt>
                <c:pt idx="3">
                  <c:v>71.41</c:v>
                </c:pt>
                <c:pt idx="4">
                  <c:v>69.2</c:v>
                </c:pt>
              </c:numCache>
            </c:numRef>
          </c:val>
          <c:extLst>
            <c:ext xmlns:c16="http://schemas.microsoft.com/office/drawing/2014/chart" uri="{C3380CC4-5D6E-409C-BE32-E72D297353CC}">
              <c16:uniqueId val="{00000000-7ED6-490B-9D83-355FFBC823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7ED6-490B-9D83-355FFBC823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8CE-443E-B479-5138A619B9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8CE-443E-B479-5138A619B9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84.86</c:v>
                </c:pt>
                <c:pt idx="1">
                  <c:v>108.56</c:v>
                </c:pt>
                <c:pt idx="2">
                  <c:v>83.99</c:v>
                </c:pt>
                <c:pt idx="3">
                  <c:v>98.22</c:v>
                </c:pt>
                <c:pt idx="4">
                  <c:v>101.65</c:v>
                </c:pt>
              </c:numCache>
            </c:numRef>
          </c:val>
          <c:extLst>
            <c:ext xmlns:c16="http://schemas.microsoft.com/office/drawing/2014/chart" uri="{C3380CC4-5D6E-409C-BE32-E72D297353CC}">
              <c16:uniqueId val="{00000000-ABFD-4561-ACCF-0FC6597FA1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D-4561-ACCF-0FC6597FA1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A-4FBD-9F9A-246070F8AF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A-4FBD-9F9A-246070F8AF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1-433A-B815-7C5645A407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1-433A-B815-7C5645A407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9-41B7-9B3F-E768866E08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9-41B7-9B3F-E768866E08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B-4068-B259-FC9695FB69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B-4068-B259-FC9695FB69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993.82</c:v>
                </c:pt>
                <c:pt idx="1">
                  <c:v>0</c:v>
                </c:pt>
                <c:pt idx="2">
                  <c:v>0</c:v>
                </c:pt>
                <c:pt idx="3">
                  <c:v>0</c:v>
                </c:pt>
                <c:pt idx="4">
                  <c:v>0</c:v>
                </c:pt>
              </c:numCache>
            </c:numRef>
          </c:val>
          <c:extLst>
            <c:ext xmlns:c16="http://schemas.microsoft.com/office/drawing/2014/chart" uri="{C3380CC4-5D6E-409C-BE32-E72D297353CC}">
              <c16:uniqueId val="{00000000-855E-48A8-8976-F0A0E0C00E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855E-48A8-8976-F0A0E0C00E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70.16</c:v>
                </c:pt>
                <c:pt idx="1">
                  <c:v>100.05</c:v>
                </c:pt>
                <c:pt idx="2">
                  <c:v>77.06</c:v>
                </c:pt>
                <c:pt idx="3">
                  <c:v>98.02</c:v>
                </c:pt>
                <c:pt idx="4">
                  <c:v>96.19</c:v>
                </c:pt>
              </c:numCache>
            </c:numRef>
          </c:val>
          <c:extLst>
            <c:ext xmlns:c16="http://schemas.microsoft.com/office/drawing/2014/chart" uri="{C3380CC4-5D6E-409C-BE32-E72D297353CC}">
              <c16:uniqueId val="{00000000-8B32-4055-BEA1-0B9429063D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8B32-4055-BEA1-0B9429063D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164.88</c:v>
                </c:pt>
                <c:pt idx="1">
                  <c:v>115.69</c:v>
                </c:pt>
                <c:pt idx="2">
                  <c:v>282.63</c:v>
                </c:pt>
                <c:pt idx="3">
                  <c:v>214.54</c:v>
                </c:pt>
                <c:pt idx="4">
                  <c:v>226.12</c:v>
                </c:pt>
              </c:numCache>
            </c:numRef>
          </c:val>
          <c:extLst>
            <c:ext xmlns:c16="http://schemas.microsoft.com/office/drawing/2014/chart" uri="{C3380CC4-5D6E-409C-BE32-E72D297353CC}">
              <c16:uniqueId val="{00000000-CE06-4EDE-888C-FA1FD914FD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CE06-4EDE-888C-FA1FD914FD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26492</v>
      </c>
      <c r="AM8" s="51"/>
      <c r="AN8" s="51"/>
      <c r="AO8" s="51"/>
      <c r="AP8" s="51"/>
      <c r="AQ8" s="51"/>
      <c r="AR8" s="51"/>
      <c r="AS8" s="51"/>
      <c r="AT8" s="46">
        <f>データ!T6</f>
        <v>214.67</v>
      </c>
      <c r="AU8" s="46"/>
      <c r="AV8" s="46"/>
      <c r="AW8" s="46"/>
      <c r="AX8" s="46"/>
      <c r="AY8" s="46"/>
      <c r="AZ8" s="46"/>
      <c r="BA8" s="46"/>
      <c r="BB8" s="46">
        <f>データ!U6</f>
        <v>123.41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10.119999999999999</v>
      </c>
      <c r="Q10" s="46"/>
      <c r="R10" s="46"/>
      <c r="S10" s="46"/>
      <c r="T10" s="46"/>
      <c r="U10" s="46"/>
      <c r="V10" s="46"/>
      <c r="W10" s="46">
        <f>データ!Q6</f>
        <v>100</v>
      </c>
      <c r="X10" s="46"/>
      <c r="Y10" s="46"/>
      <c r="Z10" s="46"/>
      <c r="AA10" s="46"/>
      <c r="AB10" s="46"/>
      <c r="AC10" s="46"/>
      <c r="AD10" s="51">
        <f>データ!R6</f>
        <v>5040</v>
      </c>
      <c r="AE10" s="51"/>
      <c r="AF10" s="51"/>
      <c r="AG10" s="51"/>
      <c r="AH10" s="51"/>
      <c r="AI10" s="51"/>
      <c r="AJ10" s="51"/>
      <c r="AK10" s="2"/>
      <c r="AL10" s="51">
        <f>データ!V6</f>
        <v>2666</v>
      </c>
      <c r="AM10" s="51"/>
      <c r="AN10" s="51"/>
      <c r="AO10" s="51"/>
      <c r="AP10" s="51"/>
      <c r="AQ10" s="51"/>
      <c r="AR10" s="51"/>
      <c r="AS10" s="51"/>
      <c r="AT10" s="46">
        <f>データ!W6</f>
        <v>205.23</v>
      </c>
      <c r="AU10" s="46"/>
      <c r="AV10" s="46"/>
      <c r="AW10" s="46"/>
      <c r="AX10" s="46"/>
      <c r="AY10" s="46"/>
      <c r="AZ10" s="46"/>
      <c r="BA10" s="46"/>
      <c r="BB10" s="46">
        <f>データ!X6</f>
        <v>12.99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VaFVAUhCpMxNMqNQouTD06hGELPG99xJg3+hNt1qcFwLEWLz+3v9f44zXGw8WyTmkAo9syngRp8Aq/FeJrqfhg==" saltValue="Hc6AYx/UKmGw0QG3UxJo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62090</v>
      </c>
      <c r="D6" s="33">
        <f t="shared" si="3"/>
        <v>47</v>
      </c>
      <c r="E6" s="33">
        <f t="shared" si="3"/>
        <v>18</v>
      </c>
      <c r="F6" s="33">
        <f t="shared" si="3"/>
        <v>0</v>
      </c>
      <c r="G6" s="33">
        <f t="shared" si="3"/>
        <v>0</v>
      </c>
      <c r="H6" s="33" t="str">
        <f t="shared" si="3"/>
        <v>山形県　長井市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10.119999999999999</v>
      </c>
      <c r="Q6" s="34">
        <f t="shared" si="3"/>
        <v>100</v>
      </c>
      <c r="R6" s="34">
        <f t="shared" si="3"/>
        <v>5040</v>
      </c>
      <c r="S6" s="34">
        <f t="shared" si="3"/>
        <v>26492</v>
      </c>
      <c r="T6" s="34">
        <f t="shared" si="3"/>
        <v>214.67</v>
      </c>
      <c r="U6" s="34">
        <f t="shared" si="3"/>
        <v>123.41</v>
      </c>
      <c r="V6" s="34">
        <f t="shared" si="3"/>
        <v>2666</v>
      </c>
      <c r="W6" s="34">
        <f t="shared" si="3"/>
        <v>205.23</v>
      </c>
      <c r="X6" s="34">
        <f t="shared" si="3"/>
        <v>12.99</v>
      </c>
      <c r="Y6" s="35">
        <f>IF(Y7="",NA(),Y7)</f>
        <v>84.86</v>
      </c>
      <c r="Z6" s="35">
        <f t="shared" ref="Z6:AH6" si="4">IF(Z7="",NA(),Z7)</f>
        <v>108.56</v>
      </c>
      <c r="AA6" s="35">
        <f t="shared" si="4"/>
        <v>83.99</v>
      </c>
      <c r="AB6" s="35">
        <f t="shared" si="4"/>
        <v>98.22</v>
      </c>
      <c r="AC6" s="35">
        <f t="shared" si="4"/>
        <v>101.65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993.82</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70.16</v>
      </c>
      <c r="BR6" s="35">
        <f t="shared" ref="BR6:BZ6" si="8">IF(BR7="",NA(),BR7)</f>
        <v>100.05</v>
      </c>
      <c r="BS6" s="35">
        <f t="shared" si="8"/>
        <v>77.06</v>
      </c>
      <c r="BT6" s="35">
        <f t="shared" si="8"/>
        <v>98.02</v>
      </c>
      <c r="BU6" s="35">
        <f t="shared" si="8"/>
        <v>96.19</v>
      </c>
      <c r="BV6" s="35">
        <f t="shared" si="8"/>
        <v>57.03</v>
      </c>
      <c r="BW6" s="35">
        <f t="shared" si="8"/>
        <v>55.84</v>
      </c>
      <c r="BX6" s="35">
        <f t="shared" si="8"/>
        <v>57.08</v>
      </c>
      <c r="BY6" s="35">
        <f t="shared" si="8"/>
        <v>55.85</v>
      </c>
      <c r="BZ6" s="35">
        <f t="shared" si="8"/>
        <v>53.23</v>
      </c>
      <c r="CA6" s="34" t="str">
        <f>IF(CA7="","",IF(CA7="-","【-】","【"&amp;SUBSTITUTE(TEXT(CA7,"#,##0.00"),"-","△")&amp;"】"))</f>
        <v>【59.98】</v>
      </c>
      <c r="CB6" s="35">
        <f>IF(CB7="",NA(),CB7)</f>
        <v>164.88</v>
      </c>
      <c r="CC6" s="35">
        <f t="shared" ref="CC6:CK6" si="9">IF(CC7="",NA(),CC7)</f>
        <v>115.69</v>
      </c>
      <c r="CD6" s="35">
        <f t="shared" si="9"/>
        <v>282.63</v>
      </c>
      <c r="CE6" s="35">
        <f t="shared" si="9"/>
        <v>214.54</v>
      </c>
      <c r="CF6" s="35">
        <f t="shared" si="9"/>
        <v>226.12</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93.71</v>
      </c>
      <c r="CN6" s="35">
        <f t="shared" ref="CN6:CV6" si="10">IF(CN7="",NA(),CN7)</f>
        <v>93.36</v>
      </c>
      <c r="CO6" s="35">
        <f t="shared" si="10"/>
        <v>67.89</v>
      </c>
      <c r="CP6" s="35">
        <f t="shared" si="10"/>
        <v>71.41</v>
      </c>
      <c r="CQ6" s="35">
        <f t="shared" si="10"/>
        <v>69.2</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62090</v>
      </c>
      <c r="D7" s="37">
        <v>47</v>
      </c>
      <c r="E7" s="37">
        <v>18</v>
      </c>
      <c r="F7" s="37">
        <v>0</v>
      </c>
      <c r="G7" s="37">
        <v>0</v>
      </c>
      <c r="H7" s="37" t="s">
        <v>98</v>
      </c>
      <c r="I7" s="37" t="s">
        <v>99</v>
      </c>
      <c r="J7" s="37" t="s">
        <v>100</v>
      </c>
      <c r="K7" s="37" t="s">
        <v>101</v>
      </c>
      <c r="L7" s="37" t="s">
        <v>102</v>
      </c>
      <c r="M7" s="37" t="s">
        <v>103</v>
      </c>
      <c r="N7" s="38" t="s">
        <v>104</v>
      </c>
      <c r="O7" s="38" t="s">
        <v>105</v>
      </c>
      <c r="P7" s="38">
        <v>10.119999999999999</v>
      </c>
      <c r="Q7" s="38">
        <v>100</v>
      </c>
      <c r="R7" s="38">
        <v>5040</v>
      </c>
      <c r="S7" s="38">
        <v>26492</v>
      </c>
      <c r="T7" s="38">
        <v>214.67</v>
      </c>
      <c r="U7" s="38">
        <v>123.41</v>
      </c>
      <c r="V7" s="38">
        <v>2666</v>
      </c>
      <c r="W7" s="38">
        <v>205.23</v>
      </c>
      <c r="X7" s="38">
        <v>12.99</v>
      </c>
      <c r="Y7" s="38">
        <v>84.86</v>
      </c>
      <c r="Z7" s="38">
        <v>108.56</v>
      </c>
      <c r="AA7" s="38">
        <v>83.99</v>
      </c>
      <c r="AB7" s="38">
        <v>98.22</v>
      </c>
      <c r="AC7" s="38">
        <v>101.65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993.82</v>
      </c>
      <c r="BG7" s="38">
        <v>0</v>
      </c>
      <c r="BH7" s="38">
        <v>0</v>
      </c>
      <c r="BI7" s="38">
        <v>0</v>
      </c>
      <c r="BJ7" s="38">
        <v>0</v>
      </c>
      <c r="BK7" s="38">
        <v>392.19</v>
      </c>
      <c r="BL7" s="38">
        <v>413.5</v>
      </c>
      <c r="BM7" s="38">
        <v>407.42</v>
      </c>
      <c r="BN7" s="38">
        <v>386.46</v>
      </c>
      <c r="BO7" s="38">
        <v>421.25</v>
      </c>
      <c r="BP7" s="38">
        <v>307.23</v>
      </c>
      <c r="BQ7" s="38">
        <v>70.16</v>
      </c>
      <c r="BR7" s="38">
        <v>100.05</v>
      </c>
      <c r="BS7" s="38">
        <v>77.06</v>
      </c>
      <c r="BT7" s="38">
        <v>98.02</v>
      </c>
      <c r="BU7" s="38">
        <v>96.19</v>
      </c>
      <c r="BV7" s="38">
        <v>57.03</v>
      </c>
      <c r="BW7" s="38">
        <v>55.84</v>
      </c>
      <c r="BX7" s="38">
        <v>57.08</v>
      </c>
      <c r="BY7" s="38">
        <v>55.85</v>
      </c>
      <c r="BZ7" s="38">
        <v>53.23</v>
      </c>
      <c r="CA7" s="38">
        <v>59.98</v>
      </c>
      <c r="CB7" s="38">
        <v>164.88</v>
      </c>
      <c r="CC7" s="38">
        <v>115.69</v>
      </c>
      <c r="CD7" s="38">
        <v>282.63</v>
      </c>
      <c r="CE7" s="38">
        <v>214.54</v>
      </c>
      <c r="CF7" s="38">
        <v>226.12</v>
      </c>
      <c r="CG7" s="38">
        <v>283.73</v>
      </c>
      <c r="CH7" s="38">
        <v>287.57</v>
      </c>
      <c r="CI7" s="38">
        <v>286.86</v>
      </c>
      <c r="CJ7" s="38">
        <v>287.91000000000003</v>
      </c>
      <c r="CK7" s="38">
        <v>283.3</v>
      </c>
      <c r="CL7" s="38">
        <v>272.98</v>
      </c>
      <c r="CM7" s="38">
        <v>93.71</v>
      </c>
      <c r="CN7" s="38">
        <v>93.36</v>
      </c>
      <c r="CO7" s="38">
        <v>67.89</v>
      </c>
      <c r="CP7" s="38">
        <v>71.41</v>
      </c>
      <c r="CQ7" s="38">
        <v>69.2</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2021-01-20T02:32:57Z</cp:lastPrinted>
  <dcterms:created xsi:type="dcterms:W3CDTF">2020-12-04T03:15:48Z</dcterms:created>
  <dcterms:modified xsi:type="dcterms:W3CDTF">2021-03-10T01:28:34Z</dcterms:modified>
  <cp:category/>
</cp:coreProperties>
</file>