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40_下水道推進係\010 公共下水道\【経営比較分析表】関係\R2(H31(R1)年度分)\"/>
    </mc:Choice>
  </mc:AlternateContent>
  <workbookProtection workbookAlgorithmName="SHA-512" workbookHashValue="DvehxH3qRyTEd/AeO2taCjfJp1QOLtZ0pT24kMqU/zEaYqEXnzPLSp3cW+bRQvrM39j6VFTAipnZcfXXDPkNFg==" workbookSaltValue="DWIucRzMyrlPwzyAX4Vn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<sst xmlns="http://schemas.openxmlformats.org/spreadsheetml/2006/main" count="241" uniqueCount="118">
  <si>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</si>
  <si>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</si>
  <si>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</si>
  <si>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</si>
  <si>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</si>
  <si>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</si>
  <si>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</si>
  <si>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</si>
  <si>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</si>
  <si>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</si>
  <si>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</si>
  <si>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</si>
  <si>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</si>
  <si>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</si>
  <si>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</si>
  <si>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</si>
  <si>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</si>
  <si>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</si>
  <si>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</si>
  <si>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</si>
  <si>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</si>
  <si>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</si>
  <si>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</si>
  <si>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</si>
  <si>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</si>
  <si>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</si>
  <si>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</si>
  <si>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</si>
  <si>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</si>
  <si>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</si>
  <si>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</si>
  <si>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</si>
  <si>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</si>
  <si>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</si>
  <si>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</si>
  <si>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</si>
  <si>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</si>
  <si>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</si>
  <si>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</si>
  <si>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</si>
  <si>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</si>
  <si>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</si>
  <si>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</si>
  <si>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</si>
  <si>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</si>
  <si>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</si>
  <si>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</si>
  <si>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</si>
  <si>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</si>
  <si>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</si>
  <si>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</si>
  <si>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</si>
  <si>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</si>
  <si>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</si>
  <si>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</si>
  <si>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</si>
  <si>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</si>
  <si>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</si>
  <si>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</si>
  <si>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</si>
  <si>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</si>
  <si>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</si>
  <si>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</si>
  <si>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</si>
  <si>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</si>
  <si>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</si>
  <si>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</si>
  <si>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</si>
  <si>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</si>
  <si>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</si>
  <si>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</si>
  <si>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</si>
  <si>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</si>
  <si>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</si>
  <si>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</si>
  <si>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</si>
  <si>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</si>
  <si>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</si>
  <si>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</si>
  <si>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</si>
  <si>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</si>
  <si>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</si>
  <si>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</si>
  <si>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</si>
  <si>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</si>
  <si>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</si>
  <si>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</si>
  <si>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</si>
  <si>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</si>
  <si>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</si>
  <si>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</si>
  <si>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</si>
  <si>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</si>
  <si>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</si>
  <si>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</si>
  <si>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</si>
  <si>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</si>
  <si>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</si>
  <si>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</si>
  <si>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</si>
  <si>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</si>
  <si>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</si>
  <si>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</si>
  <si>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</si>
  <si>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</si>
  <si>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</si>
  <si>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</si>
  <si>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</si>
  <si>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</si>
  <si>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</si>
  <si>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</si>
  <si>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</si>
  <si>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</si>
  <si>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</si>
  <si>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</si>
  <si>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①収益的収支比率、⑤経費回収率ともに高く、特に経費回収率については、類似団体平均値を上回っており、概ね良好な状況である。
　④企業債残高対事業規模比率は、H27以降類似団体平均値よりも低く、特にR元は大きく下回ったが、これはH29から開始した未普及区域整備の増加が影響しているものと思われる。
　⑥汚水処理原価については管渠維持管理経費の減少に伴い、H28より減少傾向にある。
　⑧水洗化率は類似団体平均値より低いものの、接続件数は増加しており、H29から進めている未普及区域整備により、今後接続増加に伴う料金収入増加が期待できる。引き続き接続増加、経費節減に努め健全な経営を堅持していく。
　本市では、公共下水道事業と特定環境保全公共下水道事業を一つの会計で処理しているため、費用や処理水量等は按分により算定している数値も多い。「有収率」もその一つであり、７割を切る数値となっている。一般的には管渠の老朽化が原因とされることが多いため、特環エリアで該当することは極めて低いと考えられるが、会計全体の課題として不明水対策が急務と捉えている。不明水の増加は、処理経費の増加に繋がるため早急に原因を調査し、改善に努める。
　なお、⑦施設利用率については、公共下水道事業の処理場に接続し、本事業では終末処理場を保有しないことから指標はない。</t>
    <rPh sb="2" eb="5">
      <t>シュウエキテキ</t>
    </rPh>
    <rPh sb="5" eb="7">
      <t>シュウシ</t>
    </rPh>
    <rPh sb="7" eb="9">
      <t>ヒリツ</t>
    </rPh>
    <rPh sb="11" eb="13">
      <t>ケイヒ</t>
    </rPh>
    <rPh sb="13" eb="15">
      <t>カイシュウ</t>
    </rPh>
    <rPh sb="15" eb="16">
      <t>リツ</t>
    </rPh>
    <rPh sb="19" eb="20">
      <t>タカ</t>
    </rPh>
    <rPh sb="22" eb="23">
      <t>トク</t>
    </rPh>
    <rPh sb="24" eb="26">
      <t>ケイヒ</t>
    </rPh>
    <rPh sb="26" eb="28">
      <t>カイシュウ</t>
    </rPh>
    <rPh sb="28" eb="29">
      <t>リツ</t>
    </rPh>
    <rPh sb="35" eb="37">
      <t>ルイジ</t>
    </rPh>
    <rPh sb="37" eb="39">
      <t>ダンタイ</t>
    </rPh>
    <rPh sb="39" eb="42">
      <t>ヘイキンチ</t>
    </rPh>
    <rPh sb="43" eb="45">
      <t>ウワマワ</t>
    </rPh>
    <rPh sb="50" eb="51">
      <t>オオム</t>
    </rPh>
    <rPh sb="52" eb="54">
      <t>リョウコウ</t>
    </rPh>
    <rPh sb="55" eb="57">
      <t>ジョウキョウ</t>
    </rPh>
    <rPh sb="64" eb="66">
      <t>キギョウ</t>
    </rPh>
    <rPh sb="66" eb="67">
      <t>サイ</t>
    </rPh>
    <rPh sb="67" eb="69">
      <t>ザンダカ</t>
    </rPh>
    <rPh sb="70" eb="72">
      <t>ジギョウ</t>
    </rPh>
    <rPh sb="72" eb="74">
      <t>キボ</t>
    </rPh>
    <rPh sb="74" eb="76">
      <t>ヒリツ</t>
    </rPh>
    <rPh sb="81" eb="83">
      <t>イコウ</t>
    </rPh>
    <rPh sb="83" eb="85">
      <t>ルイジ</t>
    </rPh>
    <rPh sb="85" eb="87">
      <t>ダンタイ</t>
    </rPh>
    <rPh sb="87" eb="90">
      <t>ヘイキンチ</t>
    </rPh>
    <rPh sb="93" eb="94">
      <t>ヒク</t>
    </rPh>
    <rPh sb="96" eb="97">
      <t>トク</t>
    </rPh>
    <rPh sb="101" eb="102">
      <t>オオ</t>
    </rPh>
    <rPh sb="104" eb="106">
      <t>シタマワ</t>
    </rPh>
    <rPh sb="118" eb="120">
      <t>カイシ</t>
    </rPh>
    <rPh sb="122" eb="125">
      <t>ミフキュウ</t>
    </rPh>
    <rPh sb="125" eb="127">
      <t>クイキ</t>
    </rPh>
    <rPh sb="127" eb="129">
      <t>セイビ</t>
    </rPh>
    <rPh sb="130" eb="132">
      <t>ゾウカ</t>
    </rPh>
    <rPh sb="133" eb="135">
      <t>エイキョウ</t>
    </rPh>
    <rPh sb="142" eb="143">
      <t>オモ</t>
    </rPh>
    <rPh sb="150" eb="152">
      <t>オスイ</t>
    </rPh>
    <rPh sb="152" eb="154">
      <t>ショリ</t>
    </rPh>
    <rPh sb="154" eb="156">
      <t>ゲンカ</t>
    </rPh>
    <rPh sb="161" eb="163">
      <t>カンキョ</t>
    </rPh>
    <rPh sb="163" eb="165">
      <t>イジ</t>
    </rPh>
    <rPh sb="165" eb="167">
      <t>カンリ</t>
    </rPh>
    <rPh sb="167" eb="169">
      <t>ケイヒ</t>
    </rPh>
    <rPh sb="170" eb="172">
      <t>ゲンショウ</t>
    </rPh>
    <rPh sb="173" eb="174">
      <t>トモナ</t>
    </rPh>
    <rPh sb="181" eb="183">
      <t>ゲンショウ</t>
    </rPh>
    <rPh sb="183" eb="185">
      <t>ケイコウ</t>
    </rPh>
    <rPh sb="192" eb="195">
      <t>スイセンカ</t>
    </rPh>
    <rPh sb="195" eb="196">
      <t>リツ</t>
    </rPh>
    <rPh sb="197" eb="199">
      <t>ルイジ</t>
    </rPh>
    <rPh sb="199" eb="201">
      <t>ダンタイ</t>
    </rPh>
    <rPh sb="201" eb="203">
      <t>ヘイキン</t>
    </rPh>
    <rPh sb="203" eb="204">
      <t>チ</t>
    </rPh>
    <rPh sb="206" eb="207">
      <t>ヒク</t>
    </rPh>
    <rPh sb="212" eb="214">
      <t>セツゾク</t>
    </rPh>
    <rPh sb="214" eb="216">
      <t>ケンスウ</t>
    </rPh>
    <rPh sb="217" eb="219">
      <t>ゾウカ</t>
    </rPh>
    <rPh sb="229" eb="230">
      <t>スス</t>
    </rPh>
    <rPh sb="234" eb="237">
      <t>ミフキュウ</t>
    </rPh>
    <rPh sb="237" eb="239">
      <t>クイキ</t>
    </rPh>
    <rPh sb="239" eb="241">
      <t>セイビ</t>
    </rPh>
    <rPh sb="245" eb="247">
      <t>コンゴ</t>
    </rPh>
    <rPh sb="247" eb="249">
      <t>セツゾク</t>
    </rPh>
    <rPh sb="249" eb="251">
      <t>ゾウカ</t>
    </rPh>
    <rPh sb="252" eb="253">
      <t>トモナ</t>
    </rPh>
    <rPh sb="254" eb="256">
      <t>リョウキン</t>
    </rPh>
    <rPh sb="256" eb="258">
      <t>シュウニュウ</t>
    </rPh>
    <rPh sb="258" eb="260">
      <t>ゾウカ</t>
    </rPh>
    <rPh sb="261" eb="263">
      <t>キタイ</t>
    </rPh>
    <rPh sb="267" eb="268">
      <t>ヒ</t>
    </rPh>
    <rPh sb="269" eb="270">
      <t>ツヅ</t>
    </rPh>
    <rPh sb="271" eb="273">
      <t>セツゾク</t>
    </rPh>
    <rPh sb="273" eb="275">
      <t>ゾウカ</t>
    </rPh>
    <rPh sb="276" eb="278">
      <t>ケイヒ</t>
    </rPh>
    <rPh sb="278" eb="280">
      <t>セツゲン</t>
    </rPh>
    <rPh sb="281" eb="282">
      <t>ツト</t>
    </rPh>
    <rPh sb="283" eb="285">
      <t>ケンゼン</t>
    </rPh>
    <rPh sb="286" eb="288">
      <t>ケイエイ</t>
    </rPh>
    <rPh sb="289" eb="291">
      <t>ケンジ</t>
    </rPh>
    <rPh sb="343" eb="345">
      <t>ショリ</t>
    </rPh>
    <rPh sb="345" eb="347">
      <t>スイリョウ</t>
    </rPh>
    <phoneticPr fontId="4"/>
  </si>
  <si>
    <t>　H19に供用開始し、経過年数は比較的浅いため現時点で懸念される要素はない。
　将来的に管渠更新を計画的に実施できるよう、下水道台帳のシステム化を図るとともに、ストックマネジメント計画の策定等の施策を講じながら、先を見据えた老朽化対策が必要になっていくものと考えられる。</t>
    <rPh sb="5" eb="7">
      <t>キョウヨウ</t>
    </rPh>
    <rPh sb="7" eb="9">
      <t>カイシ</t>
    </rPh>
    <rPh sb="11" eb="13">
      <t>ケイカ</t>
    </rPh>
    <rPh sb="13" eb="15">
      <t>ネンスウ</t>
    </rPh>
    <rPh sb="16" eb="19">
      <t>ヒカクテキ</t>
    </rPh>
    <rPh sb="19" eb="20">
      <t>アサ</t>
    </rPh>
    <rPh sb="23" eb="26">
      <t>ゲンジテン</t>
    </rPh>
    <rPh sb="27" eb="29">
      <t>ケネン</t>
    </rPh>
    <rPh sb="32" eb="34">
      <t>ヨウソ</t>
    </rPh>
    <rPh sb="40" eb="43">
      <t>ショウライテキ</t>
    </rPh>
    <rPh sb="44" eb="46">
      <t>カンキョ</t>
    </rPh>
    <rPh sb="46" eb="48">
      <t>コウシン</t>
    </rPh>
    <rPh sb="49" eb="52">
      <t>ケイカクテキ</t>
    </rPh>
    <rPh sb="53" eb="55">
      <t>ジッシ</t>
    </rPh>
    <rPh sb="61" eb="64">
      <t>ゲスイドウ</t>
    </rPh>
    <rPh sb="64" eb="66">
      <t>ダイチョウ</t>
    </rPh>
    <rPh sb="71" eb="72">
      <t>カ</t>
    </rPh>
    <rPh sb="73" eb="74">
      <t>ハカ</t>
    </rPh>
    <rPh sb="90" eb="92">
      <t>ケイカク</t>
    </rPh>
    <rPh sb="93" eb="95">
      <t>サクテイ</t>
    </rPh>
    <rPh sb="95" eb="96">
      <t>トウ</t>
    </rPh>
    <rPh sb="97" eb="99">
      <t>シサク</t>
    </rPh>
    <rPh sb="100" eb="101">
      <t>コウ</t>
    </rPh>
    <rPh sb="106" eb="107">
      <t>サキ</t>
    </rPh>
    <rPh sb="108" eb="110">
      <t>ミス</t>
    </rPh>
    <rPh sb="112" eb="115">
      <t>ロウキュウカ</t>
    </rPh>
    <rPh sb="115" eb="117">
      <t>タイサク</t>
    </rPh>
    <rPh sb="118" eb="120">
      <t>ヒツヨウ</t>
    </rPh>
    <rPh sb="129" eb="130">
      <t>カンガ</t>
    </rPh>
    <phoneticPr fontId="4"/>
  </si>
  <si>
    <t>　R元で未普及区域整備が完了し、その後は維持管理が主体となっていくため、国庫補助などの財源確保と後年度負担を考慮した起債充当等により効率的な事業運営に努めていく。
　また、R2から公営企業会計へ移行したこともあり、今までよりも的確な経営状況の把握が可能と思われるので、これをもとに経営戦略に沿って健全な下水道事業運営を目指していく。</t>
    <rPh sb="4" eb="7">
      <t>ミフキュウ</t>
    </rPh>
    <rPh sb="7" eb="9">
      <t>クイキ</t>
    </rPh>
    <rPh sb="9" eb="11">
      <t>セイビ</t>
    </rPh>
    <rPh sb="12" eb="14">
      <t>カンリョウ</t>
    </rPh>
    <rPh sb="18" eb="19">
      <t>ゴ</t>
    </rPh>
    <rPh sb="20" eb="22">
      <t>イジ</t>
    </rPh>
    <rPh sb="22" eb="24">
      <t>カンリ</t>
    </rPh>
    <rPh sb="25" eb="27">
      <t>シュタイ</t>
    </rPh>
    <rPh sb="36" eb="38">
      <t>コッコ</t>
    </rPh>
    <rPh sb="38" eb="40">
      <t>ホジョ</t>
    </rPh>
    <rPh sb="43" eb="45">
      <t>ザイゲン</t>
    </rPh>
    <rPh sb="45" eb="47">
      <t>カクホ</t>
    </rPh>
    <rPh sb="48" eb="51">
      <t>コウネンド</t>
    </rPh>
    <rPh sb="51" eb="53">
      <t>フタン</t>
    </rPh>
    <rPh sb="54" eb="56">
      <t>コウリョ</t>
    </rPh>
    <rPh sb="58" eb="60">
      <t>キサイ</t>
    </rPh>
    <rPh sb="60" eb="62">
      <t>ジュウトウ</t>
    </rPh>
    <rPh sb="62" eb="63">
      <t>トウ</t>
    </rPh>
    <rPh sb="66" eb="69">
      <t>コウリツテキ</t>
    </rPh>
    <rPh sb="70" eb="72">
      <t>ジギョウ</t>
    </rPh>
    <rPh sb="72" eb="74">
      <t>ウンエイ</t>
    </rPh>
    <rPh sb="75" eb="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</si>
</sst>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A-4800-AB72-84220E9CA2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46EA-4800-AB72-84220E9CA2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5-45EB-AD3E-D1E31E9759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B4D5-45EB-AD3E-D1E31E9759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58.96</c:v>
                </c:pt>
                <c:pt idx="1">
                  <c:v>59.98</c:v>
                </c:pt>
                <c:pt idx="2">
                  <c:v>62.37</c:v>
                </c:pt>
                <c:pt idx="3">
                  <c:v>63.96</c:v>
                </c:pt>
                <c:pt idx="4">
                  <c:v>64.31</c:v>
                </c:pt>
              </c:numCache>
            </c:numRef>
          </c:val>
          <c:extLst>
            <c:ext xmlns:c16="http://schemas.microsoft.com/office/drawing/2014/chart" uri="{C3380CC4-5D6E-409C-BE32-E72D297353CC}">
              <c16:uniqueId val="{00000000-788C-4451-9623-E8A6CE9377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788C-4451-9623-E8A6CE9377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94.5</c:v>
                </c:pt>
                <c:pt idx="1">
                  <c:v>96.51</c:v>
                </c:pt>
                <c:pt idx="2">
                  <c:v>98.36</c:v>
                </c:pt>
                <c:pt idx="3">
                  <c:v>98.45</c:v>
                </c:pt>
                <c:pt idx="4">
                  <c:v>99.85</c:v>
                </c:pt>
              </c:numCache>
            </c:numRef>
          </c:val>
          <c:extLst>
            <c:ext xmlns:c16="http://schemas.microsoft.com/office/drawing/2014/chart" uri="{C3380CC4-5D6E-409C-BE32-E72D297353CC}">
              <c16:uniqueId val="{00000000-1AC7-4CDA-A278-3A8334C1C8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7-4CDA-A278-3A8334C1C8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F-45D3-8F1C-FE934FF7C5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F-45D3-8F1C-FE934FF7C5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2-4C03-B1D3-07A5983D6F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2-4C03-B1D3-07A5983D6F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3-4BF6-A6F1-D01C2EB70C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3-4BF6-A6F1-D01C2EB70C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6-4486-BFD2-AB1636C0E8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6-4486-BFD2-AB1636C0E8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1260.43</c:v>
                </c:pt>
                <c:pt idx="1">
                  <c:v>790</c:v>
                </c:pt>
                <c:pt idx="2">
                  <c:v>1143.54</c:v>
                </c:pt>
                <c:pt idx="3">
                  <c:v>1144.53</c:v>
                </c:pt>
                <c:pt idx="4">
                  <c:v>625.57000000000005</c:v>
                </c:pt>
              </c:numCache>
            </c:numRef>
          </c:val>
          <c:extLst>
            <c:ext xmlns:c16="http://schemas.microsoft.com/office/drawing/2014/chart" uri="{C3380CC4-5D6E-409C-BE32-E72D297353CC}">
              <c16:uniqueId val="{00000000-9DC6-46A2-93C4-643152E7A6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9DC6-46A2-93C4-643152E7A6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78.23</c:v>
                </c:pt>
                <c:pt idx="1">
                  <c:v>85.6</c:v>
                </c:pt>
                <c:pt idx="2">
                  <c:v>100</c:v>
                </c:pt>
                <c:pt idx="3">
                  <c:v>100</c:v>
                </c:pt>
                <c:pt idx="4">
                  <c:v>101.42</c:v>
                </c:pt>
              </c:numCache>
            </c:numRef>
          </c:val>
          <c:extLst>
            <c:ext xmlns:c16="http://schemas.microsoft.com/office/drawing/2014/chart" uri="{C3380CC4-5D6E-409C-BE32-E72D297353CC}">
              <c16:uniqueId val="{00000000-48AB-4D0A-908C-DF8394C936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48AB-4D0A-908C-DF8394C936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260.32</c:v>
                </c:pt>
                <c:pt idx="1">
                  <c:v>269.8</c:v>
                </c:pt>
                <c:pt idx="2">
                  <c:v>225.27</c:v>
                </c:pt>
                <c:pt idx="3">
                  <c:v>219.13</c:v>
                </c:pt>
                <c:pt idx="4">
                  <c:v>188.91</c:v>
                </c:pt>
              </c:numCache>
            </c:numRef>
          </c:val>
          <c:extLst>
            <c:ext xmlns:c16="http://schemas.microsoft.com/office/drawing/2014/chart" uri="{C3380CC4-5D6E-409C-BE32-E72D297353CC}">
              <c16:uniqueId val="{00000000-E2FA-4E2E-9650-B2676521F0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E2FA-4E2E-9650-B2676521F0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26492</v>
      </c>
      <c r="AM8" s="51"/>
      <c r="AN8" s="51"/>
      <c r="AO8" s="51"/>
      <c r="AP8" s="51"/>
      <c r="AQ8" s="51"/>
      <c r="AR8" s="51"/>
      <c r="AS8" s="51"/>
      <c r="AT8" s="46">
        <f>データ!T6</f>
        <v>214.67</v>
      </c>
      <c r="AU8" s="46"/>
      <c r="AV8" s="46"/>
      <c r="AW8" s="46"/>
      <c r="AX8" s="46"/>
      <c r="AY8" s="46"/>
      <c r="AZ8" s="46"/>
      <c r="BA8" s="46"/>
      <c r="BB8" s="46">
        <f>データ!U6</f>
        <v>123.41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5.1100000000000003</v>
      </c>
      <c r="Q10" s="46"/>
      <c r="R10" s="46"/>
      <c r="S10" s="46"/>
      <c r="T10" s="46"/>
      <c r="U10" s="46"/>
      <c r="V10" s="46"/>
      <c r="W10" s="46">
        <f>データ!Q6</f>
        <v>58.89</v>
      </c>
      <c r="X10" s="46"/>
      <c r="Y10" s="46"/>
      <c r="Z10" s="46"/>
      <c r="AA10" s="46"/>
      <c r="AB10" s="46"/>
      <c r="AC10" s="46"/>
      <c r="AD10" s="51">
        <f>データ!R6</f>
        <v>4015</v>
      </c>
      <c r="AE10" s="51"/>
      <c r="AF10" s="51"/>
      <c r="AG10" s="51"/>
      <c r="AH10" s="51"/>
      <c r="AI10" s="51"/>
      <c r="AJ10" s="51"/>
      <c r="AK10" s="2"/>
      <c r="AL10" s="51">
        <f>データ!V6</f>
        <v>1345</v>
      </c>
      <c r="AM10" s="51"/>
      <c r="AN10" s="51"/>
      <c r="AO10" s="51"/>
      <c r="AP10" s="51"/>
      <c r="AQ10" s="51"/>
      <c r="AR10" s="51"/>
      <c r="AS10" s="51"/>
      <c r="AT10" s="46">
        <f>データ!W6</f>
        <v>0.96</v>
      </c>
      <c r="AU10" s="46"/>
      <c r="AV10" s="46"/>
      <c r="AW10" s="46"/>
      <c r="AX10" s="46"/>
      <c r="AY10" s="46"/>
      <c r="AZ10" s="46"/>
      <c r="BA10" s="46"/>
      <c r="BB10" s="46">
        <f>データ!X6</f>
        <v>1401.04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C9DbI2E0EF9qj+XX8n3GMnlVACj7/AhIhVdiY0lR5xh8N1JxFHES45yynDOf8msURj6TRPM5UmxZqlRLSRA44g==" saltValue="O2q+FgMGmJE7m81WTdE/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62090</v>
      </c>
      <c r="D6" s="33">
        <f t="shared" si="3"/>
        <v>47</v>
      </c>
      <c r="E6" s="33">
        <f t="shared" si="3"/>
        <v>17</v>
      </c>
      <c r="F6" s="33">
        <f t="shared" si="3"/>
        <v>4</v>
      </c>
      <c r="G6" s="33">
        <f t="shared" si="3"/>
        <v>0</v>
      </c>
      <c r="H6" s="33" t="str">
        <f t="shared" si="3"/>
        <v>山形県　長井市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5.1100000000000003</v>
      </c>
      <c r="Q6" s="34">
        <f t="shared" si="3"/>
        <v>58.89</v>
      </c>
      <c r="R6" s="34">
        <f t="shared" si="3"/>
        <v>4015</v>
      </c>
      <c r="S6" s="34">
        <f t="shared" si="3"/>
        <v>26492</v>
      </c>
      <c r="T6" s="34">
        <f t="shared" si="3"/>
        <v>214.67</v>
      </c>
      <c r="U6" s="34">
        <f t="shared" si="3"/>
        <v>123.41</v>
      </c>
      <c r="V6" s="34">
        <f t="shared" si="3"/>
        <v>1345</v>
      </c>
      <c r="W6" s="34">
        <f t="shared" si="3"/>
        <v>0.96</v>
      </c>
      <c r="X6" s="34">
        <f t="shared" si="3"/>
        <v>1401.04</v>
      </c>
      <c r="Y6" s="35">
        <f>IF(Y7="",NA(),Y7)</f>
        <v>94.5</v>
      </c>
      <c r="Z6" s="35">
        <f t="shared" ref="Z6:AH6" si="4">IF(Z7="",NA(),Z7)</f>
        <v>96.51</v>
      </c>
      <c r="AA6" s="35">
        <f t="shared" si="4"/>
        <v>98.36</v>
      </c>
      <c r="AB6" s="35">
        <f t="shared" si="4"/>
        <v>98.45</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1260.43</v>
      </c>
      <c r="BG6" s="35">
        <f t="shared" ref="BG6:BO6" si="7">IF(BG7="",NA(),BG7)</f>
        <v>790</v>
      </c>
      <c r="BH6" s="35">
        <f t="shared" si="7"/>
        <v>1143.54</v>
      </c>
      <c r="BI6" s="35">
        <f t="shared" si="7"/>
        <v>1144.53</v>
      </c>
      <c r="BJ6" s="35">
        <f t="shared" si="7"/>
        <v>625.57000000000005</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78.23</v>
      </c>
      <c r="BR6" s="35">
        <f t="shared" ref="BR6:BZ6" si="8">IF(BR7="",NA(),BR7)</f>
        <v>85.6</v>
      </c>
      <c r="BS6" s="35">
        <f t="shared" si="8"/>
        <v>100</v>
      </c>
      <c r="BT6" s="35">
        <f t="shared" si="8"/>
        <v>100</v>
      </c>
      <c r="BU6" s="35">
        <f t="shared" si="8"/>
        <v>101.42</v>
      </c>
      <c r="BV6" s="35">
        <f t="shared" si="8"/>
        <v>49.22</v>
      </c>
      <c r="BW6" s="35">
        <f t="shared" si="8"/>
        <v>53.7</v>
      </c>
      <c r="BX6" s="35">
        <f t="shared" si="8"/>
        <v>61.54</v>
      </c>
      <c r="BY6" s="35">
        <f t="shared" si="8"/>
        <v>63.97</v>
      </c>
      <c r="BZ6" s="35">
        <f t="shared" si="8"/>
        <v>59.67</v>
      </c>
      <c r="CA6" s="34" t="str">
        <f>IF(CA7="","",IF(CA7="-","【-】","【"&amp;SUBSTITUTE(TEXT(CA7,"#,##0.00"),"-","△")&amp;"】"))</f>
        <v>【74.17】</v>
      </c>
      <c r="CB6" s="35">
        <f>IF(CB7="",NA(),CB7)</f>
        <v>260.32</v>
      </c>
      <c r="CC6" s="35">
        <f t="shared" ref="CC6:CK6" si="9">IF(CC7="",NA(),CC7)</f>
        <v>269.8</v>
      </c>
      <c r="CD6" s="35">
        <f t="shared" si="9"/>
        <v>225.27</v>
      </c>
      <c r="CE6" s="35">
        <f t="shared" si="9"/>
        <v>219.13</v>
      </c>
      <c r="CF6" s="35">
        <f t="shared" si="9"/>
        <v>188.91</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58.96</v>
      </c>
      <c r="CY6" s="35">
        <f t="shared" ref="CY6:DG6" si="11">IF(CY7="",NA(),CY7)</f>
        <v>59.98</v>
      </c>
      <c r="CZ6" s="35">
        <f t="shared" si="11"/>
        <v>62.37</v>
      </c>
      <c r="DA6" s="35">
        <f t="shared" si="11"/>
        <v>63.96</v>
      </c>
      <c r="DB6" s="35">
        <f t="shared" si="11"/>
        <v>64.31</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62090</v>
      </c>
      <c r="D7" s="37">
        <v>47</v>
      </c>
      <c r="E7" s="37">
        <v>17</v>
      </c>
      <c r="F7" s="37">
        <v>4</v>
      </c>
      <c r="G7" s="37">
        <v>0</v>
      </c>
      <c r="H7" s="37" t="s">
        <v>97</v>
      </c>
      <c r="I7" s="37" t="s">
        <v>98</v>
      </c>
      <c r="J7" s="37" t="s">
        <v>99</v>
      </c>
      <c r="K7" s="37" t="s">
        <v>100</v>
      </c>
      <c r="L7" s="37" t="s">
        <v>101</v>
      </c>
      <c r="M7" s="37" t="s">
        <v>102</v>
      </c>
      <c r="N7" s="38" t="s">
        <v>103</v>
      </c>
      <c r="O7" s="38" t="s">
        <v>104</v>
      </c>
      <c r="P7" s="38">
        <v>5.1100000000000003</v>
      </c>
      <c r="Q7" s="38">
        <v>58.89</v>
      </c>
      <c r="R7" s="38">
        <v>4015</v>
      </c>
      <c r="S7" s="38">
        <v>26492</v>
      </c>
      <c r="T7" s="38">
        <v>214.67</v>
      </c>
      <c r="U7" s="38">
        <v>123.41</v>
      </c>
      <c r="V7" s="38">
        <v>1345</v>
      </c>
      <c r="W7" s="38">
        <v>0.96</v>
      </c>
      <c r="X7" s="38">
        <v>1401.04</v>
      </c>
      <c r="Y7" s="38">
        <v>94.5</v>
      </c>
      <c r="Z7" s="38">
        <v>96.51</v>
      </c>
      <c r="AA7" s="38">
        <v>98.36</v>
      </c>
      <c r="AB7" s="38">
        <v>98.45</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1260.43</v>
      </c>
      <c r="BG7" s="38">
        <v>790</v>
      </c>
      <c r="BH7" s="38">
        <v>1143.54</v>
      </c>
      <c r="BI7" s="38">
        <v>1144.53</v>
      </c>
      <c r="BJ7" s="38">
        <v>625.57000000000005</v>
      </c>
      <c r="BK7" s="38">
        <v>1673.47</v>
      </c>
      <c r="BL7" s="38">
        <v>1592.72</v>
      </c>
      <c r="BM7" s="38">
        <v>1223.96</v>
      </c>
      <c r="BN7" s="38">
        <v>1269.1500000000001</v>
      </c>
      <c r="BO7" s="38">
        <v>1087.96</v>
      </c>
      <c r="BP7" s="38">
        <v>1218.7</v>
      </c>
      <c r="BQ7" s="38">
        <v>78.23</v>
      </c>
      <c r="BR7" s="38">
        <v>85.6</v>
      </c>
      <c r="BS7" s="38">
        <v>100</v>
      </c>
      <c r="BT7" s="38">
        <v>100</v>
      </c>
      <c r="BU7" s="38">
        <v>101.42</v>
      </c>
      <c r="BV7" s="38">
        <v>49.22</v>
      </c>
      <c r="BW7" s="38">
        <v>53.7</v>
      </c>
      <c r="BX7" s="38">
        <v>61.54</v>
      </c>
      <c r="BY7" s="38">
        <v>63.97</v>
      </c>
      <c r="BZ7" s="38">
        <v>59.67</v>
      </c>
      <c r="CA7" s="38">
        <v>74.17</v>
      </c>
      <c r="CB7" s="38">
        <v>260.32</v>
      </c>
      <c r="CC7" s="38">
        <v>269.8</v>
      </c>
      <c r="CD7" s="38">
        <v>225.27</v>
      </c>
      <c r="CE7" s="38">
        <v>219.13</v>
      </c>
      <c r="CF7" s="38">
        <v>188.91</v>
      </c>
      <c r="CG7" s="38">
        <v>332.02</v>
      </c>
      <c r="CH7" s="38">
        <v>300.35000000000002</v>
      </c>
      <c r="CI7" s="38">
        <v>267.86</v>
      </c>
      <c r="CJ7" s="38">
        <v>256.82</v>
      </c>
      <c r="CK7" s="38">
        <v>270.60000000000002</v>
      </c>
      <c r="CL7" s="38">
        <v>218.56</v>
      </c>
      <c r="CM7" s="38" t="s">
        <v>103</v>
      </c>
      <c r="CN7" s="38" t="s">
        <v>103</v>
      </c>
      <c r="CO7" s="38" t="s">
        <v>103</v>
      </c>
      <c r="CP7" s="38" t="s">
        <v>103</v>
      </c>
      <c r="CQ7" s="38" t="s">
        <v>103</v>
      </c>
      <c r="CR7" s="38">
        <v>36.65</v>
      </c>
      <c r="CS7" s="38">
        <v>37.72</v>
      </c>
      <c r="CT7" s="38">
        <v>37.08</v>
      </c>
      <c r="CU7" s="38">
        <v>37.46</v>
      </c>
      <c r="CV7" s="38">
        <v>37.65</v>
      </c>
      <c r="CW7" s="38">
        <v>42.86</v>
      </c>
      <c r="CX7" s="38">
        <v>58.96</v>
      </c>
      <c r="CY7" s="38">
        <v>59.98</v>
      </c>
      <c r="CZ7" s="38">
        <v>62.37</v>
      </c>
      <c r="DA7" s="38">
        <v>63.96</v>
      </c>
      <c r="DB7" s="38">
        <v>64.31</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2021-01-21T09:24:08Z</cp:lastPrinted>
  <dcterms:created xsi:type="dcterms:W3CDTF">2020-12-04T02:53:08Z</dcterms:created>
  <dcterms:modified xsi:type="dcterms:W3CDTF">2021-03-10T01:26:33Z</dcterms:modified>
  <cp:category/>
</cp:coreProperties>
</file>