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10_上下水道課\020_業務係\2023\02 上水道\経理_予算決算・決算統計\経営比較分析表\"/>
    </mc:Choice>
  </mc:AlternateContent>
  <workbookProtection workbookAlgorithmName="SHA-512" workbookHashValue="uj+CbhiSJK8woXOHVYKBSNGpW3EAS5DQe6gns3znB+32a8RiGiTdw3LVoyGNH8MfwcLKpib8yU1DR7OawNVvmA==" workbookSaltValue="JcJ8WyhY0BJIt6gI/ZOv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<sst xmlns="http://schemas.openxmlformats.org/spreadsheetml/2006/main" count="228" uniqueCount="114">
  <si>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</si>
  <si>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</si>
  <si>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</si>
  <si>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</si>
  <si>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</si>
  <si>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</si>
  <si>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</si>
  <si>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</si>
  <si>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</si>
  <si>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</si>
  <si>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</si>
  <si>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</si>
  <si>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</si>
  <si>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</si>
  <si>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</si>
  <si>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</si>
  <si>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</si>
  <si>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</si>
  <si>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</si>
  <si>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</si>
  <si>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</si>
  <si>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</si>
  <si>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</si>
  <si>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</si>
  <si>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</si>
  <si>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</si>
  <si>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</si>
  <si>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</si>
  <si>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</si>
  <si>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</si>
  <si>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</si>
  <si>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</si>
  <si>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</si>
  <si>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</si>
  <si>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</si>
  <si>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</si>
  <si>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</si>
  <si>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</si>
  <si>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</si>
  <si>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</si>
  <si>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</si>
  <si>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</si>
  <si>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</si>
  <si>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</si>
  <si>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</si>
  <si>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</si>
  <si>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</si>
  <si>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</si>
  <si>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</si>
  <si>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</si>
  <si>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</si>
  <si>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</si>
  <si>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</si>
  <si>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</si>
  <si>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</si>
  <si>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</si>
  <si>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</si>
  <si>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</si>
  <si>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</si>
  <si>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</si>
  <si>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</si>
  <si>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</si>
  <si>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</si>
  <si>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</si>
  <si>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</si>
  <si>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</si>
  <si>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</si>
  <si>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</si>
  <si>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</si>
  <si>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</si>
  <si>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</si>
  <si>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</si>
  <si>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</si>
  <si>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</si>
  <si>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</si>
  <si>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</si>
  <si>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</si>
  <si>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</si>
  <si>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</si>
  <si>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</si>
  <si>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</si>
  <si>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</si>
  <si>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</si>
  <si>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</si>
  <si>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</si>
  <si>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</si>
  <si>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</si>
  <si>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</si>
  <si>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</si>
  <si>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</si>
  <si>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</si>
  <si>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</si>
  <si>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</si>
  <si>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</si>
  <si>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</si>
  <si>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</si>
  <si>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</si>
  <si>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</si>
  <si>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</si>
  <si>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</si>
  <si>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</si>
  <si>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</si>
  <si>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</si>
  <si>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</si>
  <si>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</si>
  <si>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</si>
  <si>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</si>
  <si>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</si>
  <si>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</si>
  <si>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</si>
  <si>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</si>
  <si>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①主要な管路や施設については順次更新を行っているが、限られた財源を有効に使用するため、漏水の多発する管路や基幹管路など、特に必要な箇所を優先的に更新している。
②旧簡易水道から引き継いだ配水管路は脆弱な管が多く、更新が急務となっている。
③ポンプ設備や電源設備などについても、耐用年数を経過した設備があるが、限られた財源の中で計画的な更新を行っている。</t>
    <rPh sb="1" eb="3">
      <t>シュヨウ</t>
    </rPh>
    <rPh sb="4" eb="6">
      <t>カンロ</t>
    </rPh>
    <rPh sb="7" eb="9">
      <t>シセツ</t>
    </rPh>
    <rPh sb="14" eb="16">
      <t>ジュンジ</t>
    </rPh>
    <rPh sb="16" eb="18">
      <t>コウシン</t>
    </rPh>
    <rPh sb="19" eb="20">
      <t>オコナ</t>
    </rPh>
    <rPh sb="26" eb="27">
      <t>カギ</t>
    </rPh>
    <rPh sb="30" eb="32">
      <t>ザイゲン</t>
    </rPh>
    <rPh sb="33" eb="35">
      <t>ユウコウ</t>
    </rPh>
    <rPh sb="36" eb="38">
      <t>シヨウ</t>
    </rPh>
    <rPh sb="43" eb="45">
      <t>ロウスイ</t>
    </rPh>
    <rPh sb="46" eb="48">
      <t>タハツ</t>
    </rPh>
    <rPh sb="50" eb="52">
      <t>カンロ</t>
    </rPh>
    <rPh sb="53" eb="55">
      <t>キカン</t>
    </rPh>
    <rPh sb="55" eb="57">
      <t>カンロ</t>
    </rPh>
    <rPh sb="60" eb="61">
      <t>トク</t>
    </rPh>
    <rPh sb="62" eb="64">
      <t>ヒツヨウ</t>
    </rPh>
    <rPh sb="65" eb="67">
      <t>カショ</t>
    </rPh>
    <rPh sb="68" eb="71">
      <t>ユウセンテキ</t>
    </rPh>
    <rPh sb="72" eb="74">
      <t>コウシン</t>
    </rPh>
    <rPh sb="82" eb="83">
      <t>キュウ</t>
    </rPh>
    <rPh sb="83" eb="85">
      <t>カンイ</t>
    </rPh>
    <rPh sb="85" eb="87">
      <t>スイドウ</t>
    </rPh>
    <rPh sb="89" eb="90">
      <t>ヒ</t>
    </rPh>
    <rPh sb="91" eb="92">
      <t>ツ</t>
    </rPh>
    <rPh sb="94" eb="97">
      <t>ハイスイカン</t>
    </rPh>
    <rPh sb="97" eb="98">
      <t>ロ</t>
    </rPh>
    <rPh sb="99" eb="101">
      <t>ゼイジャク</t>
    </rPh>
    <rPh sb="102" eb="103">
      <t>カン</t>
    </rPh>
    <rPh sb="104" eb="105">
      <t>オオ</t>
    </rPh>
    <rPh sb="107" eb="109">
      <t>コウシン</t>
    </rPh>
    <rPh sb="110" eb="112">
      <t>キュウム</t>
    </rPh>
    <rPh sb="125" eb="127">
      <t>セツビ</t>
    </rPh>
    <rPh sb="128" eb="130">
      <t>デンゲン</t>
    </rPh>
    <rPh sb="130" eb="132">
      <t>セツビ</t>
    </rPh>
    <rPh sb="140" eb="142">
      <t>タイヨウ</t>
    </rPh>
    <rPh sb="142" eb="144">
      <t>ネンスウ</t>
    </rPh>
    <rPh sb="145" eb="147">
      <t>ケイカ</t>
    </rPh>
    <rPh sb="149" eb="151">
      <t>セツビ</t>
    </rPh>
    <rPh sb="156" eb="157">
      <t>カギ</t>
    </rPh>
    <rPh sb="160" eb="162">
      <t>ザイゲン</t>
    </rPh>
    <rPh sb="163" eb="164">
      <t>ナカ</t>
    </rPh>
    <rPh sb="165" eb="168">
      <t>ケイカクテキ</t>
    </rPh>
    <rPh sb="169" eb="171">
      <t>コウシン</t>
    </rPh>
    <rPh sb="172" eb="173">
      <t>オコナ</t>
    </rPh>
    <phoneticPr fontId="4"/>
  </si>
  <si>
    <t xml:space="preserve">①令和４年度は、給水収益は減少しているものの、長期前受金戻入の会計処理の是正などにより経常収益はほぼ横ばいであった。費用面では、電気料金の高騰により動力費が前年度比1.4倍ほどになったものの、昨年度のみの支出となった多額の管路撤去工事や水道台帳整備の委託料がなくなったため、経常費用全体では前年度比95％ほどとなっている。結果、経常収支比率は改善した。
②有収率については、漏水調査の実施により向上に努めているものの、前年度比では2ポイント近く下落した。類似団体平均値は上回っているものの、全国平均は90％近い数値であることから、漏水箇所の早期発見や計画的管路更新により改善を図っていく。
③当市は企業債残高対給水収益比率が類似団体平均値より高い水準で推移しているが、過去の水源開発等による借り入れが多かったためと考えられる。近年は毎年の償還額が借入額を上回っており、企業債残高は減少しているが、今後の給水収益の減少や更新工事の実施状況によっては比率が下がっていくとは限らず、毎年注視していく必要がある。
</t>
    <rPh sb="1" eb="3">
      <t>レイワ</t>
    </rPh>
    <rPh sb="4" eb="6">
      <t>ネンド</t>
    </rPh>
    <rPh sb="8" eb="10">
      <t>キュウスイ</t>
    </rPh>
    <rPh sb="10" eb="12">
      <t>シュウエキ</t>
    </rPh>
    <rPh sb="13" eb="15">
      <t>ゲンショウ</t>
    </rPh>
    <rPh sb="23" eb="25">
      <t>チョウキ</t>
    </rPh>
    <rPh sb="25" eb="27">
      <t>マエウ</t>
    </rPh>
    <rPh sb="27" eb="28">
      <t>キン</t>
    </rPh>
    <rPh sb="28" eb="30">
      <t>モドシイレ</t>
    </rPh>
    <rPh sb="31" eb="33">
      <t>カイケイ</t>
    </rPh>
    <rPh sb="33" eb="35">
      <t>ショリ</t>
    </rPh>
    <rPh sb="36" eb="38">
      <t>ゼセイ</t>
    </rPh>
    <rPh sb="43" eb="45">
      <t>ケイジョウ</t>
    </rPh>
    <rPh sb="45" eb="47">
      <t>シュウエキ</t>
    </rPh>
    <rPh sb="50" eb="51">
      <t>ヨコ</t>
    </rPh>
    <rPh sb="58" eb="61">
      <t>ヒヨウメン</t>
    </rPh>
    <rPh sb="64" eb="66">
      <t>デンキ</t>
    </rPh>
    <rPh sb="66" eb="68">
      <t>リョウキン</t>
    </rPh>
    <rPh sb="69" eb="71">
      <t>コウトウ</t>
    </rPh>
    <rPh sb="74" eb="76">
      <t>ドウリョク</t>
    </rPh>
    <rPh sb="76" eb="77">
      <t>ヒ</t>
    </rPh>
    <rPh sb="78" eb="81">
      <t>ゼンネンド</t>
    </rPh>
    <rPh sb="81" eb="82">
      <t>ヒ</t>
    </rPh>
    <rPh sb="85" eb="86">
      <t>バイ</t>
    </rPh>
    <rPh sb="96" eb="99">
      <t>サクネンド</t>
    </rPh>
    <rPh sb="102" eb="104">
      <t>シシュツ</t>
    </rPh>
    <rPh sb="108" eb="110">
      <t>タガク</t>
    </rPh>
    <rPh sb="111" eb="113">
      <t>カンロ</t>
    </rPh>
    <rPh sb="113" eb="115">
      <t>テッキョ</t>
    </rPh>
    <rPh sb="115" eb="117">
      <t>コウジ</t>
    </rPh>
    <rPh sb="118" eb="120">
      <t>スイドウ</t>
    </rPh>
    <rPh sb="120" eb="122">
      <t>ダイチョウ</t>
    </rPh>
    <rPh sb="122" eb="124">
      <t>セイビ</t>
    </rPh>
    <rPh sb="125" eb="128">
      <t>イタクリョウ</t>
    </rPh>
    <rPh sb="137" eb="139">
      <t>ケイジョウ</t>
    </rPh>
    <rPh sb="139" eb="141">
      <t>ヒヨウ</t>
    </rPh>
    <rPh sb="141" eb="143">
      <t>ゼンタイ</t>
    </rPh>
    <rPh sb="145" eb="149">
      <t>ゼンネンドヒ</t>
    </rPh>
    <rPh sb="161" eb="163">
      <t>ケッカ</t>
    </rPh>
    <rPh sb="164" eb="166">
      <t>ケイジョウ</t>
    </rPh>
    <rPh sb="166" eb="168">
      <t>シュウシ</t>
    </rPh>
    <rPh sb="168" eb="170">
      <t>ヒリツ</t>
    </rPh>
    <rPh sb="171" eb="173">
      <t>カイゼン</t>
    </rPh>
    <rPh sb="179" eb="182">
      <t>ユウシュウリツ</t>
    </rPh>
    <rPh sb="188" eb="190">
      <t>ロウスイ</t>
    </rPh>
    <rPh sb="190" eb="192">
      <t>チョウサ</t>
    </rPh>
    <rPh sb="193" eb="195">
      <t>ジッシ</t>
    </rPh>
    <rPh sb="198" eb="200">
      <t>コウジョウ</t>
    </rPh>
    <rPh sb="201" eb="202">
      <t>ツト</t>
    </rPh>
    <rPh sb="210" eb="214">
      <t>ゼンネンドヒ</t>
    </rPh>
    <rPh sb="221" eb="222">
      <t>チカ</t>
    </rPh>
    <rPh sb="223" eb="225">
      <t>ゲラク</t>
    </rPh>
    <rPh sb="228" eb="230">
      <t>ルイジ</t>
    </rPh>
    <rPh sb="230" eb="232">
      <t>ダンタイ</t>
    </rPh>
    <rPh sb="232" eb="235">
      <t>ヘイキンチ</t>
    </rPh>
    <rPh sb="236" eb="238">
      <t>ウワマワ</t>
    </rPh>
    <rPh sb="246" eb="248">
      <t>ゼンコク</t>
    </rPh>
    <rPh sb="248" eb="250">
      <t>ヘイキン</t>
    </rPh>
    <rPh sb="254" eb="255">
      <t>チカ</t>
    </rPh>
    <rPh sb="256" eb="258">
      <t>スウチ</t>
    </rPh>
    <rPh sb="266" eb="268">
      <t>ロウスイ</t>
    </rPh>
    <rPh sb="268" eb="270">
      <t>カショ</t>
    </rPh>
    <rPh sb="271" eb="273">
      <t>ソウキ</t>
    </rPh>
    <rPh sb="273" eb="275">
      <t>ハッケン</t>
    </rPh>
    <rPh sb="276" eb="279">
      <t>ケイカクテキ</t>
    </rPh>
    <rPh sb="279" eb="281">
      <t>カンロ</t>
    </rPh>
    <rPh sb="281" eb="283">
      <t>コウシン</t>
    </rPh>
    <rPh sb="286" eb="288">
      <t>カイゼン</t>
    </rPh>
    <rPh sb="289" eb="290">
      <t>ハカ</t>
    </rPh>
    <rPh sb="298" eb="300">
      <t>トウシ</t>
    </rPh>
    <rPh sb="301" eb="303">
      <t>キギョウ</t>
    </rPh>
    <rPh sb="303" eb="304">
      <t>サイ</t>
    </rPh>
    <rPh sb="304" eb="306">
      <t>ザンダカ</t>
    </rPh>
    <rPh sb="306" eb="307">
      <t>タイ</t>
    </rPh>
    <rPh sb="307" eb="309">
      <t>キュウスイ</t>
    </rPh>
    <rPh sb="309" eb="311">
      <t>シュウエキ</t>
    </rPh>
    <rPh sb="311" eb="313">
      <t>ヒリツ</t>
    </rPh>
    <rPh sb="314" eb="316">
      <t>ルイジ</t>
    </rPh>
    <rPh sb="316" eb="318">
      <t>ダンタイ</t>
    </rPh>
    <rPh sb="318" eb="320">
      <t>ヘイキン</t>
    </rPh>
    <rPh sb="320" eb="321">
      <t>チ</t>
    </rPh>
    <rPh sb="323" eb="324">
      <t>タカ</t>
    </rPh>
    <rPh sb="325" eb="327">
      <t>スイジュン</t>
    </rPh>
    <rPh sb="328" eb="330">
      <t>スイイ</t>
    </rPh>
    <rPh sb="336" eb="338">
      <t>カコ</t>
    </rPh>
    <rPh sb="339" eb="341">
      <t>スイゲン</t>
    </rPh>
    <rPh sb="341" eb="343">
      <t>カイハツ</t>
    </rPh>
    <rPh sb="343" eb="344">
      <t>トウ</t>
    </rPh>
    <rPh sb="347" eb="348">
      <t>カ</t>
    </rPh>
    <rPh sb="349" eb="350">
      <t>イ</t>
    </rPh>
    <rPh sb="352" eb="353">
      <t>オオ</t>
    </rPh>
    <rPh sb="359" eb="360">
      <t>カンガ</t>
    </rPh>
    <rPh sb="365" eb="367">
      <t>キンネン</t>
    </rPh>
    <rPh sb="368" eb="370">
      <t>マイトシ</t>
    </rPh>
    <rPh sb="371" eb="373">
      <t>ショウカン</t>
    </rPh>
    <rPh sb="373" eb="374">
      <t>ガク</t>
    </rPh>
    <rPh sb="375" eb="377">
      <t>カリイレ</t>
    </rPh>
    <rPh sb="377" eb="378">
      <t>ガク</t>
    </rPh>
    <rPh sb="379" eb="381">
      <t>ウワマワ</t>
    </rPh>
    <rPh sb="386" eb="388">
      <t>キギョウ</t>
    </rPh>
    <rPh sb="388" eb="389">
      <t>サイ</t>
    </rPh>
    <rPh sb="389" eb="391">
      <t>ザンダカ</t>
    </rPh>
    <rPh sb="392" eb="394">
      <t>ゲンショウ</t>
    </rPh>
    <rPh sb="400" eb="402">
      <t>コンゴ</t>
    </rPh>
    <rPh sb="403" eb="405">
      <t>キュウスイ</t>
    </rPh>
    <rPh sb="405" eb="407">
      <t>シュウエキ</t>
    </rPh>
    <rPh sb="408" eb="410">
      <t>ゲンショウ</t>
    </rPh>
    <rPh sb="411" eb="413">
      <t>コウシン</t>
    </rPh>
    <rPh sb="413" eb="415">
      <t>コウジ</t>
    </rPh>
    <rPh sb="416" eb="418">
      <t>ジッシ</t>
    </rPh>
    <rPh sb="418" eb="420">
      <t>ジョウキョウ</t>
    </rPh>
    <rPh sb="425" eb="427">
      <t>ヒリツ</t>
    </rPh>
    <rPh sb="428" eb="429">
      <t>サ</t>
    </rPh>
    <rPh sb="436" eb="437">
      <t>カギ</t>
    </rPh>
    <rPh sb="440" eb="442">
      <t>マイトシ</t>
    </rPh>
    <rPh sb="442" eb="444">
      <t>チュウシ</t>
    </rPh>
    <rPh sb="448" eb="450">
      <t>ヒツヨウ</t>
    </rPh>
    <phoneticPr fontId="4"/>
  </si>
  <si>
    <t>　料金収入によって給水に係る費用は回収できており、類似団体平均を上回る水準で推移している。給水原価はこれまで類似団体平均よりも20円ほど高く推移していたが、令和４年度については経常費用の減少と長期前受金戻入の増加によりほぼ同額となった。
　施設利用率については給水量の減少が進んでいることもあり、類似団体平均値には及ばない水準にとどまっている。
　今後の施設更新は、県の広域化推進プランを踏まえ、統合やダウンサイジングについて県や近隣自治体と検討を重ねていくことが必要となる。</t>
    <rPh sb="9" eb="11">
      <t>キュウスイ</t>
    </rPh>
    <rPh sb="12" eb="13">
      <t>カカ</t>
    </rPh>
    <rPh sb="14" eb="16">
      <t>ヒヨウ</t>
    </rPh>
    <rPh sb="17" eb="19">
      <t>カイシュウ</t>
    </rPh>
    <rPh sb="25" eb="27">
      <t>ルイジ</t>
    </rPh>
    <rPh sb="27" eb="29">
      <t>ダンタイ</t>
    </rPh>
    <rPh sb="29" eb="31">
      <t>ヘイキン</t>
    </rPh>
    <rPh sb="32" eb="34">
      <t>ウワマワ</t>
    </rPh>
    <rPh sb="35" eb="37">
      <t>スイジュン</t>
    </rPh>
    <rPh sb="38" eb="40">
      <t>スイイ</t>
    </rPh>
    <rPh sb="45" eb="47">
      <t>キュウスイ</t>
    </rPh>
    <rPh sb="47" eb="49">
      <t>ゲンカ</t>
    </rPh>
    <rPh sb="54" eb="56">
      <t>ルイジ</t>
    </rPh>
    <rPh sb="56" eb="58">
      <t>ダンタイ</t>
    </rPh>
    <rPh sb="58" eb="60">
      <t>ヘイキン</t>
    </rPh>
    <rPh sb="65" eb="66">
      <t>エン</t>
    </rPh>
    <rPh sb="68" eb="69">
      <t>タカ</t>
    </rPh>
    <rPh sb="70" eb="72">
      <t>スイイ</t>
    </rPh>
    <rPh sb="78" eb="80">
      <t>レイワ</t>
    </rPh>
    <rPh sb="81" eb="83">
      <t>ネンド</t>
    </rPh>
    <rPh sb="88" eb="90">
      <t>ケイジョウ</t>
    </rPh>
    <rPh sb="90" eb="92">
      <t>ヒヨウ</t>
    </rPh>
    <rPh sb="93" eb="95">
      <t>ゲンショウ</t>
    </rPh>
    <rPh sb="96" eb="98">
      <t>チョウキ</t>
    </rPh>
    <rPh sb="98" eb="100">
      <t>マエウ</t>
    </rPh>
    <rPh sb="100" eb="101">
      <t>キン</t>
    </rPh>
    <rPh sb="101" eb="103">
      <t>モドシイレ</t>
    </rPh>
    <rPh sb="104" eb="106">
      <t>ゾウカ</t>
    </rPh>
    <rPh sb="111" eb="113">
      <t>ドウガク</t>
    </rPh>
    <rPh sb="120" eb="122">
      <t>シセツ</t>
    </rPh>
    <rPh sb="122" eb="124">
      <t>リヨウ</t>
    </rPh>
    <rPh sb="124" eb="125">
      <t>リツ</t>
    </rPh>
    <rPh sb="130" eb="132">
      <t>キュウスイ</t>
    </rPh>
    <rPh sb="132" eb="133">
      <t>リョウ</t>
    </rPh>
    <rPh sb="134" eb="136">
      <t>ゲンショウ</t>
    </rPh>
    <rPh sb="137" eb="138">
      <t>スス</t>
    </rPh>
    <rPh sb="148" eb="150">
      <t>ルイジ</t>
    </rPh>
    <rPh sb="150" eb="152">
      <t>ダンタイ</t>
    </rPh>
    <rPh sb="152" eb="154">
      <t>ヘイキン</t>
    </rPh>
    <rPh sb="154" eb="155">
      <t>チ</t>
    </rPh>
    <rPh sb="157" eb="158">
      <t>オヨ</t>
    </rPh>
    <rPh sb="161" eb="163">
      <t>スイジュン</t>
    </rPh>
    <rPh sb="174" eb="176">
      <t>コンゴ</t>
    </rPh>
    <rPh sb="177" eb="179">
      <t>シセツ</t>
    </rPh>
    <rPh sb="179" eb="181">
      <t>コウシン</t>
    </rPh>
    <rPh sb="183" eb="184">
      <t>ケン</t>
    </rPh>
    <rPh sb="185" eb="188">
      <t>コウイキカ</t>
    </rPh>
    <rPh sb="188" eb="190">
      <t>スイシン</t>
    </rPh>
    <rPh sb="194" eb="195">
      <t>フ</t>
    </rPh>
    <rPh sb="198" eb="200">
      <t>トウゴウ</t>
    </rPh>
    <rPh sb="213" eb="214">
      <t>ケン</t>
    </rPh>
    <rPh sb="215" eb="217">
      <t>キンリン</t>
    </rPh>
    <rPh sb="217" eb="220">
      <t>ジチタイ</t>
    </rPh>
    <rPh sb="221" eb="223">
      <t>ケントウ</t>
    </rPh>
    <rPh sb="224" eb="225">
      <t>カサ</t>
    </rPh>
    <rPh sb="232" eb="2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</si>
</sst>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0.7</c:v>
                </c:pt>
                <c:pt idx="2">
                  <c:v>0.64</c:v>
                </c:pt>
                <c:pt idx="3">
                  <c:v>0.4</c:v>
                </c:pt>
                <c:pt idx="4">
                  <c:v>0.44</c:v>
                </c:pt>
              </c:numCache>
            </c:numRef>
          </c:val>
          <c:extLst>
            <c:ext xmlns:c16="http://schemas.microsoft.com/office/drawing/2014/chart" uri="{C3380CC4-5D6E-409C-BE32-E72D297353CC}">
              <c16:uniqueId val="{00000000-B230-43DF-A5D4-BCF60B8C24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B230-43DF-A5D4-BCF60B8C24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54.02</c:v>
                </c:pt>
                <c:pt idx="1">
                  <c:v>52.32</c:v>
                </c:pt>
                <c:pt idx="2">
                  <c:v>52.35</c:v>
                </c:pt>
                <c:pt idx="3">
                  <c:v>53.34</c:v>
                </c:pt>
                <c:pt idx="4">
                  <c:v>53.25</c:v>
                </c:pt>
              </c:numCache>
            </c:numRef>
          </c:val>
          <c:extLst>
            <c:ext xmlns:c16="http://schemas.microsoft.com/office/drawing/2014/chart" uri="{C3380CC4-5D6E-409C-BE32-E72D297353CC}">
              <c16:uniqueId val="{00000000-BFAE-4F52-926F-4FBD7D933E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FAE-4F52-926F-4FBD7D933E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84.29</c:v>
                </c:pt>
                <c:pt idx="1">
                  <c:v>83.59</c:v>
                </c:pt>
                <c:pt idx="2">
                  <c:v>85.02</c:v>
                </c:pt>
                <c:pt idx="3">
                  <c:v>84.28</c:v>
                </c:pt>
                <c:pt idx="4">
                  <c:v>82.42</c:v>
                </c:pt>
              </c:numCache>
            </c:numRef>
          </c:val>
          <c:extLst>
            <c:ext xmlns:c16="http://schemas.microsoft.com/office/drawing/2014/chart" uri="{C3380CC4-5D6E-409C-BE32-E72D297353CC}">
              <c16:uniqueId val="{00000000-7CE7-4BAA-A878-8C80733905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CE7-4BAA-A878-8C80733905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117.14</c:v>
                </c:pt>
                <c:pt idx="1">
                  <c:v>120.14</c:v>
                </c:pt>
                <c:pt idx="2">
                  <c:v>121.42</c:v>
                </c:pt>
                <c:pt idx="3">
                  <c:v>119.27</c:v>
                </c:pt>
                <c:pt idx="4">
                  <c:v>126.81</c:v>
                </c:pt>
              </c:numCache>
            </c:numRef>
          </c:val>
          <c:extLst>
            <c:ext xmlns:c16="http://schemas.microsoft.com/office/drawing/2014/chart" uri="{C3380CC4-5D6E-409C-BE32-E72D297353CC}">
              <c16:uniqueId val="{00000000-D747-4FD4-BEFE-C3DAC2C9B7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747-4FD4-BEFE-C3DAC2C9B7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54.25</c:v>
                </c:pt>
                <c:pt idx="1">
                  <c:v>54.97</c:v>
                </c:pt>
                <c:pt idx="2">
                  <c:v>55.99</c:v>
                </c:pt>
                <c:pt idx="3">
                  <c:v>57.24</c:v>
                </c:pt>
                <c:pt idx="4">
                  <c:v>58.52</c:v>
                </c:pt>
              </c:numCache>
            </c:numRef>
          </c:val>
          <c:extLst>
            <c:ext xmlns:c16="http://schemas.microsoft.com/office/drawing/2014/chart" uri="{C3380CC4-5D6E-409C-BE32-E72D297353CC}">
              <c16:uniqueId val="{00000000-6B3A-490E-AEB0-02C2117D10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B3A-490E-AEB0-02C2117D10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0.64</c:v>
                </c:pt>
                <c:pt idx="1">
                  <c:v>0.64</c:v>
                </c:pt>
                <c:pt idx="2">
                  <c:v>1.26</c:v>
                </c:pt>
                <c:pt idx="3">
                  <c:v>1.27</c:v>
                </c:pt>
                <c:pt idx="4">
                  <c:v>1.26</c:v>
                </c:pt>
              </c:numCache>
            </c:numRef>
          </c:val>
          <c:extLst>
            <c:ext xmlns:c16="http://schemas.microsoft.com/office/drawing/2014/chart" uri="{C3380CC4-5D6E-409C-BE32-E72D297353CC}">
              <c16:uniqueId val="{00000000-9376-4295-8B3D-44BDA07617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376-4295-8B3D-44BDA07617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D5-44A4-B8E3-EAED45417C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65D5-44A4-B8E3-EAED45417C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214.12</c:v>
                </c:pt>
                <c:pt idx="1">
                  <c:v>225.05</c:v>
                </c:pt>
                <c:pt idx="2">
                  <c:v>223.67</c:v>
                </c:pt>
                <c:pt idx="3">
                  <c:v>207.08</c:v>
                </c:pt>
                <c:pt idx="4">
                  <c:v>257.08</c:v>
                </c:pt>
              </c:numCache>
            </c:numRef>
          </c:val>
          <c:extLst>
            <c:ext xmlns:c16="http://schemas.microsoft.com/office/drawing/2014/chart" uri="{C3380CC4-5D6E-409C-BE32-E72D297353CC}">
              <c16:uniqueId val="{00000000-1135-45C6-A9B0-5238599C84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1135-45C6-A9B0-5238599C84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584.57000000000005</c:v>
                </c:pt>
                <c:pt idx="1">
                  <c:v>600.57000000000005</c:v>
                </c:pt>
                <c:pt idx="2">
                  <c:v>573.73</c:v>
                </c:pt>
                <c:pt idx="3">
                  <c:v>544.84</c:v>
                </c:pt>
                <c:pt idx="4">
                  <c:v>526.54999999999995</c:v>
                </c:pt>
              </c:numCache>
            </c:numRef>
          </c:val>
          <c:extLst>
            <c:ext xmlns:c16="http://schemas.microsoft.com/office/drawing/2014/chart" uri="{C3380CC4-5D6E-409C-BE32-E72D297353CC}">
              <c16:uniqueId val="{00000000-5EF7-4012-A61C-D79AAF368C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EF7-4012-A61C-D79AAF368C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114.16</c:v>
                </c:pt>
                <c:pt idx="1">
                  <c:v>115.66</c:v>
                </c:pt>
                <c:pt idx="2">
                  <c:v>117.96</c:v>
                </c:pt>
                <c:pt idx="3">
                  <c:v>116.27</c:v>
                </c:pt>
                <c:pt idx="4">
                  <c:v>124.17</c:v>
                </c:pt>
              </c:numCache>
            </c:numRef>
          </c:val>
          <c:extLst>
            <c:ext xmlns:c16="http://schemas.microsoft.com/office/drawing/2014/chart" uri="{C3380CC4-5D6E-409C-BE32-E72D297353CC}">
              <c16:uniqueId val="{00000000-D545-4EC7-8B90-0FD40E167D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545-4EC7-8B90-0FD40E167D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203.17</c:v>
                </c:pt>
                <c:pt idx="1">
                  <c:v>202.36</c:v>
                </c:pt>
                <c:pt idx="2">
                  <c:v>198.14</c:v>
                </c:pt>
                <c:pt idx="3">
                  <c:v>201.05</c:v>
                </c:pt>
                <c:pt idx="4">
                  <c:v>189.79</c:v>
                </c:pt>
              </c:numCache>
            </c:numRef>
          </c:val>
          <c:extLst>
            <c:ext xmlns:c16="http://schemas.microsoft.com/office/drawing/2014/chart" uri="{C3380CC4-5D6E-409C-BE32-E72D297353CC}">
              <c16:uniqueId val="{00000000-C08C-4546-B80E-C20B700A93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08C-4546-B80E-C20B700A93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61"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長井市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25276</v>
      </c>
      <c r="AM8" s="66"/>
      <c r="AN8" s="66"/>
      <c r="AO8" s="66"/>
      <c r="AP8" s="66"/>
      <c r="AQ8" s="66"/>
      <c r="AR8" s="66"/>
      <c r="AS8" s="66"/>
      <c r="AT8" s="37">
        <f>データ!$S$6</f>
        <v>214.67</v>
      </c>
      <c r="AU8" s="38"/>
      <c r="AV8" s="38"/>
      <c r="AW8" s="38"/>
      <c r="AX8" s="38"/>
      <c r="AY8" s="38"/>
      <c r="AZ8" s="38"/>
      <c r="BA8" s="38"/>
      <c r="BB8" s="55">
        <f>データ!$T$6</f>
        <v>117.74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54.73</v>
      </c>
      <c r="J10" s="38"/>
      <c r="K10" s="38"/>
      <c r="L10" s="38"/>
      <c r="M10" s="38"/>
      <c r="N10" s="38"/>
      <c r="O10" s="65"/>
      <c r="P10" s="55">
        <f>データ!$P$6</f>
        <v>96.28</v>
      </c>
      <c r="Q10" s="55"/>
      <c r="R10" s="55"/>
      <c r="S10" s="55"/>
      <c r="T10" s="55"/>
      <c r="U10" s="55"/>
      <c r="V10" s="55"/>
      <c r="W10" s="66">
        <f>データ!$Q$6</f>
        <v>4290</v>
      </c>
      <c r="X10" s="66"/>
      <c r="Y10" s="66"/>
      <c r="Z10" s="66"/>
      <c r="AA10" s="66"/>
      <c r="AB10" s="66"/>
      <c r="AC10" s="66"/>
      <c r="AD10" s="2"/>
      <c r="AE10" s="2"/>
      <c r="AF10" s="2"/>
      <c r="AG10" s="2"/>
      <c r="AH10" s="2"/>
      <c r="AI10" s="2"/>
      <c r="AJ10" s="2"/>
      <c r="AK10" s="2"/>
      <c r="AL10" s="66">
        <f>データ!$U$6</f>
        <v>24266</v>
      </c>
      <c r="AM10" s="66"/>
      <c r="AN10" s="66"/>
      <c r="AO10" s="66"/>
      <c r="AP10" s="66"/>
      <c r="AQ10" s="66"/>
      <c r="AR10" s="66"/>
      <c r="AS10" s="66"/>
      <c r="AT10" s="37">
        <f>データ!$V$6</f>
        <v>61</v>
      </c>
      <c r="AU10" s="38"/>
      <c r="AV10" s="38"/>
      <c r="AW10" s="38"/>
      <c r="AX10" s="38"/>
      <c r="AY10" s="38"/>
      <c r="AZ10" s="38"/>
      <c r="BA10" s="38"/>
      <c r="BB10" s="55">
        <f>データ!$W$6</f>
        <v>397.8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X9d09g+1VXJAhzAyM2lQyHqCl7MJAgs8MJm1GIuFlGVCiyYzATJxEEi8YHNU1gqB3vksviYAQXAcEINRmKmRA==" saltValue="nIv2ZyVUmeeW7efbpeVB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62090</v>
      </c>
      <c r="D6" s="20">
        <f t="shared" si="3"/>
        <v>46</v>
      </c>
      <c r="E6" s="20">
        <f t="shared" si="3"/>
        <v>1</v>
      </c>
      <c r="F6" s="20">
        <f t="shared" si="3"/>
        <v>0</v>
      </c>
      <c r="G6" s="20">
        <f t="shared" si="3"/>
        <v>1</v>
      </c>
      <c r="H6" s="20" t="str">
        <f t="shared" si="3"/>
        <v>山形県　長井市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54.73</v>
      </c>
      <c r="P6" s="21">
        <f t="shared" si="3"/>
        <v>96.28</v>
      </c>
      <c r="Q6" s="21">
        <f t="shared" si="3"/>
        <v>4290</v>
      </c>
      <c r="R6" s="21">
        <f t="shared" si="3"/>
        <v>25276</v>
      </c>
      <c r="S6" s="21">
        <f t="shared" si="3"/>
        <v>214.67</v>
      </c>
      <c r="T6" s="21">
        <f t="shared" si="3"/>
        <v>117.74</v>
      </c>
      <c r="U6" s="21">
        <f t="shared" si="3"/>
        <v>24266</v>
      </c>
      <c r="V6" s="21">
        <f t="shared" si="3"/>
        <v>61</v>
      </c>
      <c r="W6" s="21">
        <f t="shared" si="3"/>
        <v>397.8</v>
      </c>
      <c r="X6" s="22">
        <f>IF(X7="",NA(),X7)</f>
        <v>117.14</v>
      </c>
      <c r="Y6" s="22">
        <f t="shared" ref="Y6:AG6" si="4">IF(Y7="",NA(),Y7)</f>
        <v>120.14</v>
      </c>
      <c r="Z6" s="22">
        <f t="shared" si="4"/>
        <v>121.42</v>
      </c>
      <c r="AA6" s="22">
        <f t="shared" si="4"/>
        <v>119.27</v>
      </c>
      <c r="AB6" s="22">
        <f t="shared" si="4"/>
        <v>126.81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214.12</v>
      </c>
      <c r="AU6" s="22">
        <f t="shared" ref="AU6:BC6" si="6">IF(AU7="",NA(),AU7)</f>
        <v>225.05</v>
      </c>
      <c r="AV6" s="22">
        <f t="shared" si="6"/>
        <v>223.67</v>
      </c>
      <c r="AW6" s="22">
        <f t="shared" si="6"/>
        <v>207.08</v>
      </c>
      <c r="AX6" s="22">
        <f t="shared" si="6"/>
        <v>257.08</v>
      </c>
      <c r="AY6" s="22">
        <f t="shared" si="6"/>
        <v>369.69</v>
      </c>
      <c r="AZ6" s="22">
        <f t="shared" si="6"/>
        <v>379.08</v>
      </c>
      <c r="BA6" s="22">
        <f t="shared" si="6"/>
        <v>367.55</v>
      </c>
      <c r="BB6" s="22">
        <f t="shared" si="6"/>
        <v>378.56</v>
      </c>
      <c r="BC6" s="22">
        <f t="shared" si="6"/>
        <v>364.46</v>
      </c>
      <c r="BD6" s="21" t="str">
        <f>IF(BD7="","",IF(BD7="-","【-】","【"&amp;SUBSTITUTE(TEXT(BD7,"#,##0.00"),"-","△")&amp;"】"))</f>
        <v>【252.29】</v>
      </c>
      <c r="BE6" s="22">
        <f>IF(BE7="",NA(),BE7)</f>
        <v>584.57000000000005</v>
      </c>
      <c r="BF6" s="22">
        <f t="shared" ref="BF6:BN6" si="7">IF(BF7="",NA(),BF7)</f>
        <v>600.57000000000005</v>
      </c>
      <c r="BG6" s="22">
        <f t="shared" si="7"/>
        <v>573.73</v>
      </c>
      <c r="BH6" s="22">
        <f t="shared" si="7"/>
        <v>544.84</v>
      </c>
      <c r="BI6" s="22">
        <f t="shared" si="7"/>
        <v>526.54999999999995</v>
      </c>
      <c r="BJ6" s="22">
        <f t="shared" si="7"/>
        <v>402.99</v>
      </c>
      <c r="BK6" s="22">
        <f t="shared" si="7"/>
        <v>398.98</v>
      </c>
      <c r="BL6" s="22">
        <f t="shared" si="7"/>
        <v>418.68</v>
      </c>
      <c r="BM6" s="22">
        <f t="shared" si="7"/>
        <v>395.68</v>
      </c>
      <c r="BN6" s="22">
        <f t="shared" si="7"/>
        <v>403.72</v>
      </c>
      <c r="BO6" s="21" t="str">
        <f>IF(BO7="","",IF(BO7="-","【-】","【"&amp;SUBSTITUTE(TEXT(BO7,"#,##0.00"),"-","△")&amp;"】"))</f>
        <v>【268.07】</v>
      </c>
      <c r="BP6" s="22">
        <f>IF(BP7="",NA(),BP7)</f>
        <v>114.16</v>
      </c>
      <c r="BQ6" s="22">
        <f t="shared" ref="BQ6:BY6" si="8">IF(BQ7="",NA(),BQ7)</f>
        <v>115.66</v>
      </c>
      <c r="BR6" s="22">
        <f t="shared" si="8"/>
        <v>117.96</v>
      </c>
      <c r="BS6" s="22">
        <f t="shared" si="8"/>
        <v>116.27</v>
      </c>
      <c r="BT6" s="22">
        <f t="shared" si="8"/>
        <v>124.17</v>
      </c>
      <c r="BU6" s="22">
        <f t="shared" si="8"/>
        <v>98.66</v>
      </c>
      <c r="BV6" s="22">
        <f t="shared" si="8"/>
        <v>98.64</v>
      </c>
      <c r="BW6" s="22">
        <f t="shared" si="8"/>
        <v>94.78</v>
      </c>
      <c r="BX6" s="22">
        <f t="shared" si="8"/>
        <v>97.59</v>
      </c>
      <c r="BY6" s="22">
        <f t="shared" si="8"/>
        <v>92.17</v>
      </c>
      <c r="BZ6" s="21" t="str">
        <f>IF(BZ7="","",IF(BZ7="-","【-】","【"&amp;SUBSTITUTE(TEXT(BZ7,"#,##0.00"),"-","△")&amp;"】"))</f>
        <v>【97.47】</v>
      </c>
      <c r="CA6" s="22">
        <f>IF(CA7="",NA(),CA7)</f>
        <v>203.17</v>
      </c>
      <c r="CB6" s="22">
        <f t="shared" ref="CB6:CJ6" si="9">IF(CB7="",NA(),CB7)</f>
        <v>202.36</v>
      </c>
      <c r="CC6" s="22">
        <f t="shared" si="9"/>
        <v>198.14</v>
      </c>
      <c r="CD6" s="22">
        <f t="shared" si="9"/>
        <v>201.05</v>
      </c>
      <c r="CE6" s="22">
        <f t="shared" si="9"/>
        <v>189.79</v>
      </c>
      <c r="CF6" s="22">
        <f t="shared" si="9"/>
        <v>178.59</v>
      </c>
      <c r="CG6" s="22">
        <f t="shared" si="9"/>
        <v>178.92</v>
      </c>
      <c r="CH6" s="22">
        <f t="shared" si="9"/>
        <v>181.3</v>
      </c>
      <c r="CI6" s="22">
        <f t="shared" si="9"/>
        <v>181.71</v>
      </c>
      <c r="CJ6" s="22">
        <f t="shared" si="9"/>
        <v>188.51</v>
      </c>
      <c r="CK6" s="21" t="str">
        <f>IF(CK7="","",IF(CK7="-","【-】","【"&amp;SUBSTITUTE(TEXT(CK7,"#,##0.00"),"-","△")&amp;"】"))</f>
        <v>【174.75】</v>
      </c>
      <c r="CL6" s="22">
        <f>IF(CL7="",NA(),CL7)</f>
        <v>54.02</v>
      </c>
      <c r="CM6" s="22">
        <f t="shared" ref="CM6:CU6" si="10">IF(CM7="",NA(),CM7)</f>
        <v>52.32</v>
      </c>
      <c r="CN6" s="22">
        <f t="shared" si="10"/>
        <v>52.35</v>
      </c>
      <c r="CO6" s="22">
        <f t="shared" si="10"/>
        <v>53.34</v>
      </c>
      <c r="CP6" s="22">
        <f t="shared" si="10"/>
        <v>53.25</v>
      </c>
      <c r="CQ6" s="22">
        <f t="shared" si="10"/>
        <v>55.03</v>
      </c>
      <c r="CR6" s="22">
        <f t="shared" si="10"/>
        <v>55.14</v>
      </c>
      <c r="CS6" s="22">
        <f t="shared" si="10"/>
        <v>55.89</v>
      </c>
      <c r="CT6" s="22">
        <f t="shared" si="10"/>
        <v>55.72</v>
      </c>
      <c r="CU6" s="22">
        <f t="shared" si="10"/>
        <v>55.31</v>
      </c>
      <c r="CV6" s="21" t="str">
        <f>IF(CV7="","",IF(CV7="-","【-】","【"&amp;SUBSTITUTE(TEXT(CV7,"#,##0.00"),"-","△")&amp;"】"))</f>
        <v>【59.97】</v>
      </c>
      <c r="CW6" s="22">
        <f>IF(CW7="",NA(),CW7)</f>
        <v>84.29</v>
      </c>
      <c r="CX6" s="22">
        <f t="shared" ref="CX6:DF6" si="11">IF(CX7="",NA(),CX7)</f>
        <v>83.59</v>
      </c>
      <c r="CY6" s="22">
        <f t="shared" si="11"/>
        <v>85.02</v>
      </c>
      <c r="CZ6" s="22">
        <f t="shared" si="11"/>
        <v>84.28</v>
      </c>
      <c r="DA6" s="22">
        <f t="shared" si="11"/>
        <v>82.42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54.25</v>
      </c>
      <c r="DI6" s="22">
        <f t="shared" ref="DI6:DQ6" si="12">IF(DI7="",NA(),DI7)</f>
        <v>54.97</v>
      </c>
      <c r="DJ6" s="22">
        <f t="shared" si="12"/>
        <v>55.99</v>
      </c>
      <c r="DK6" s="22">
        <f t="shared" si="12"/>
        <v>57.24</v>
      </c>
      <c r="DL6" s="22">
        <f t="shared" si="12"/>
        <v>58.52</v>
      </c>
      <c r="DM6" s="22">
        <f t="shared" si="12"/>
        <v>48.87</v>
      </c>
      <c r="DN6" s="22">
        <f t="shared" si="12"/>
        <v>49.92</v>
      </c>
      <c r="DO6" s="22">
        <f t="shared" si="12"/>
        <v>50.63</v>
      </c>
      <c r="DP6" s="22">
        <f t="shared" si="12"/>
        <v>51.29</v>
      </c>
      <c r="DQ6" s="22">
        <f t="shared" si="12"/>
        <v>52.2</v>
      </c>
      <c r="DR6" s="21" t="str">
        <f>IF(DR7="","",IF(DR7="-","【-】","【"&amp;SUBSTITUTE(TEXT(DR7,"#,##0.00"),"-","△")&amp;"】"))</f>
        <v>【51.51】</v>
      </c>
      <c r="DS6" s="22">
        <f>IF(DS7="",NA(),DS7)</f>
        <v>0.64</v>
      </c>
      <c r="DT6" s="22">
        <f t="shared" ref="DT6:EB6" si="13">IF(DT7="",NA(),DT7)</f>
        <v>0.64</v>
      </c>
      <c r="DU6" s="22">
        <f t="shared" si="13"/>
        <v>1.26</v>
      </c>
      <c r="DV6" s="22">
        <f t="shared" si="13"/>
        <v>1.27</v>
      </c>
      <c r="DW6" s="22">
        <f t="shared" si="13"/>
        <v>1.26</v>
      </c>
      <c r="DX6" s="22">
        <f t="shared" si="13"/>
        <v>14.85</v>
      </c>
      <c r="DY6" s="22">
        <f t="shared" si="13"/>
        <v>16.88</v>
      </c>
      <c r="DZ6" s="22">
        <f t="shared" si="13"/>
        <v>18.28</v>
      </c>
      <c r="EA6" s="22">
        <f t="shared" si="13"/>
        <v>19.61</v>
      </c>
      <c r="EB6" s="22">
        <f t="shared" si="13"/>
        <v>20.73</v>
      </c>
      <c r="EC6" s="21" t="str">
        <f>IF(EC7="","",IF(EC7="-","【-】","【"&amp;SUBSTITUTE(TEXT(EC7,"#,##0.00"),"-","△")&amp;"】"))</f>
        <v>【23.75】</v>
      </c>
      <c r="ED6" s="22">
        <f>IF(ED7="",NA(),ED7)</f>
        <v>0.14000000000000001</v>
      </c>
      <c r="EE6" s="22">
        <f t="shared" ref="EE6:EM6" si="14">IF(EE7="",NA(),EE7)</f>
        <v>0.7</v>
      </c>
      <c r="EF6" s="22">
        <f t="shared" si="14"/>
        <v>0.64</v>
      </c>
      <c r="EG6" s="22">
        <f t="shared" si="14"/>
        <v>0.4</v>
      </c>
      <c r="EH6" s="22">
        <f t="shared" si="14"/>
        <v>0.44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62090</v>
      </c>
      <c r="D7" s="24">
        <v>46</v>
      </c>
      <c r="E7" s="24">
        <v>1</v>
      </c>
      <c r="F7" s="24">
        <v>0</v>
      </c>
      <c r="G7" s="24">
        <v>1</v>
      </c>
      <c r="H7" s="24" t="s">
        <v>92</v>
      </c>
      <c r="I7" s="24" t="s">
        <v>93</v>
      </c>
      <c r="J7" s="24" t="s">
        <v>94</v>
      </c>
      <c r="K7" s="24" t="s">
        <v>95</v>
      </c>
      <c r="L7" s="24" t="s">
        <v>96</v>
      </c>
      <c r="M7" s="24" t="s">
        <v>97</v>
      </c>
      <c r="N7" s="25" t="s">
        <v>98</v>
      </c>
      <c r="O7" s="25">
        <v>54.73</v>
      </c>
      <c r="P7" s="25">
        <v>96.28</v>
      </c>
      <c r="Q7" s="25">
        <v>4290</v>
      </c>
      <c r="R7" s="25">
        <v>25276</v>
      </c>
      <c r="S7" s="25">
        <v>214.67</v>
      </c>
      <c r="T7" s="25">
        <v>117.74</v>
      </c>
      <c r="U7" s="25">
        <v>24266</v>
      </c>
      <c r="V7" s="25">
        <v>61</v>
      </c>
      <c r="W7" s="25">
        <v>397.8</v>
      </c>
      <c r="X7" s="25">
        <v>117.14</v>
      </c>
      <c r="Y7" s="25">
        <v>120.14</v>
      </c>
      <c r="Z7" s="25">
        <v>121.42</v>
      </c>
      <c r="AA7" s="25">
        <v>119.27</v>
      </c>
      <c r="AB7" s="25">
        <v>126.81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214.12</v>
      </c>
      <c r="AU7" s="25">
        <v>225.05</v>
      </c>
      <c r="AV7" s="25">
        <v>223.67</v>
      </c>
      <c r="AW7" s="25">
        <v>207.08</v>
      </c>
      <c r="AX7" s="25">
        <v>257.08</v>
      </c>
      <c r="AY7" s="25">
        <v>369.69</v>
      </c>
      <c r="AZ7" s="25">
        <v>379.08</v>
      </c>
      <c r="BA7" s="25">
        <v>367.55</v>
      </c>
      <c r="BB7" s="25">
        <v>378.56</v>
      </c>
      <c r="BC7" s="25">
        <v>364.46</v>
      </c>
      <c r="BD7" s="25">
        <v>252.29</v>
      </c>
      <c r="BE7" s="25">
        <v>584.57000000000005</v>
      </c>
      <c r="BF7" s="25">
        <v>600.57000000000005</v>
      </c>
      <c r="BG7" s="25">
        <v>573.73</v>
      </c>
      <c r="BH7" s="25">
        <v>544.84</v>
      </c>
      <c r="BI7" s="25">
        <v>526.54999999999995</v>
      </c>
      <c r="BJ7" s="25">
        <v>402.99</v>
      </c>
      <c r="BK7" s="25">
        <v>398.98</v>
      </c>
      <c r="BL7" s="25">
        <v>418.68</v>
      </c>
      <c r="BM7" s="25">
        <v>395.68</v>
      </c>
      <c r="BN7" s="25">
        <v>403.72</v>
      </c>
      <c r="BO7" s="25">
        <v>268.07</v>
      </c>
      <c r="BP7" s="25">
        <v>114.16</v>
      </c>
      <c r="BQ7" s="25">
        <v>115.66</v>
      </c>
      <c r="BR7" s="25">
        <v>117.96</v>
      </c>
      <c r="BS7" s="25">
        <v>116.27</v>
      </c>
      <c r="BT7" s="25">
        <v>124.17</v>
      </c>
      <c r="BU7" s="25">
        <v>98.66</v>
      </c>
      <c r="BV7" s="25">
        <v>98.64</v>
      </c>
      <c r="BW7" s="25">
        <v>94.78</v>
      </c>
      <c r="BX7" s="25">
        <v>97.59</v>
      </c>
      <c r="BY7" s="25">
        <v>92.17</v>
      </c>
      <c r="BZ7" s="25">
        <v>97.47</v>
      </c>
      <c r="CA7" s="25">
        <v>203.17</v>
      </c>
      <c r="CB7" s="25">
        <v>202.36</v>
      </c>
      <c r="CC7" s="25">
        <v>198.14</v>
      </c>
      <c r="CD7" s="25">
        <v>201.05</v>
      </c>
      <c r="CE7" s="25">
        <v>189.79</v>
      </c>
      <c r="CF7" s="25">
        <v>178.59</v>
      </c>
      <c r="CG7" s="25">
        <v>178.92</v>
      </c>
      <c r="CH7" s="25">
        <v>181.3</v>
      </c>
      <c r="CI7" s="25">
        <v>181.71</v>
      </c>
      <c r="CJ7" s="25">
        <v>188.51</v>
      </c>
      <c r="CK7" s="25">
        <v>174.75</v>
      </c>
      <c r="CL7" s="25">
        <v>54.02</v>
      </c>
      <c r="CM7" s="25">
        <v>52.32</v>
      </c>
      <c r="CN7" s="25">
        <v>52.35</v>
      </c>
      <c r="CO7" s="25">
        <v>53.34</v>
      </c>
      <c r="CP7" s="25">
        <v>53.25</v>
      </c>
      <c r="CQ7" s="25">
        <v>55.03</v>
      </c>
      <c r="CR7" s="25">
        <v>55.14</v>
      </c>
      <c r="CS7" s="25">
        <v>55.89</v>
      </c>
      <c r="CT7" s="25">
        <v>55.72</v>
      </c>
      <c r="CU7" s="25">
        <v>55.31</v>
      </c>
      <c r="CV7" s="25">
        <v>59.97</v>
      </c>
      <c r="CW7" s="25">
        <v>84.29</v>
      </c>
      <c r="CX7" s="25">
        <v>83.59</v>
      </c>
      <c r="CY7" s="25">
        <v>85.02</v>
      </c>
      <c r="CZ7" s="25">
        <v>84.28</v>
      </c>
      <c r="DA7" s="25">
        <v>82.42</v>
      </c>
      <c r="DB7" s="25">
        <v>81.900000000000006</v>
      </c>
      <c r="DC7" s="25">
        <v>81.39</v>
      </c>
      <c r="DD7" s="25">
        <v>81.27</v>
      </c>
      <c r="DE7" s="25">
        <v>81.260000000000005</v>
      </c>
      <c r="DF7" s="25">
        <v>80.36</v>
      </c>
      <c r="DG7" s="25">
        <v>89.76</v>
      </c>
      <c r="DH7" s="25">
        <v>54.25</v>
      </c>
      <c r="DI7" s="25">
        <v>54.97</v>
      </c>
      <c r="DJ7" s="25">
        <v>55.99</v>
      </c>
      <c r="DK7" s="25">
        <v>57.24</v>
      </c>
      <c r="DL7" s="25">
        <v>58.52</v>
      </c>
      <c r="DM7" s="25">
        <v>48.87</v>
      </c>
      <c r="DN7" s="25">
        <v>49.92</v>
      </c>
      <c r="DO7" s="25">
        <v>50.63</v>
      </c>
      <c r="DP7" s="25">
        <v>51.29</v>
      </c>
      <c r="DQ7" s="25">
        <v>52.2</v>
      </c>
      <c r="DR7" s="25">
        <v>51.51</v>
      </c>
      <c r="DS7" s="25">
        <v>0.64</v>
      </c>
      <c r="DT7" s="25">
        <v>0.64</v>
      </c>
      <c r="DU7" s="25">
        <v>1.26</v>
      </c>
      <c r="DV7" s="25">
        <v>1.27</v>
      </c>
      <c r="DW7" s="25">
        <v>1.26</v>
      </c>
      <c r="DX7" s="25">
        <v>14.85</v>
      </c>
      <c r="DY7" s="25">
        <v>16.88</v>
      </c>
      <c r="DZ7" s="25">
        <v>18.28</v>
      </c>
      <c r="EA7" s="25">
        <v>19.61</v>
      </c>
      <c r="EB7" s="25">
        <v>20.73</v>
      </c>
      <c r="EC7" s="25">
        <v>23.75</v>
      </c>
      <c r="ED7" s="25">
        <v>0.14000000000000001</v>
      </c>
      <c r="EE7" s="25">
        <v>0.7</v>
      </c>
      <c r="EF7" s="25">
        <v>0.64</v>
      </c>
      <c r="EG7" s="25">
        <v>0.4</v>
      </c>
      <c r="EH7" s="25">
        <v>0.44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2024-03-11T06:18:52Z</cp:lastPrinted>
  <dcterms:created xsi:type="dcterms:W3CDTF">2023-12-05T00:49:09Z</dcterms:created>
  <dcterms:modified xsi:type="dcterms:W3CDTF">2024-03-11T06:18:55Z</dcterms:modified>
  <cp:category/>
</cp:coreProperties>
</file>