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3010\Desktop\"/>
    </mc:Choice>
  </mc:AlternateContent>
  <workbookProtection workbookAlgorithmName="SHA-512" workbookHashValue="zya3hbzyQCTQGHDYsWxZkVy9QBFI8D7pWMcIJRGVraN2dESwVQTaKYw8dpsjcjpNLRfCdhCgfB+s4tcqgve4iQ==" workbookSaltValue="oablWxKjOJQdnCIAswArX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<sst xmlns="http://schemas.openxmlformats.org/spreadsheetml/2006/main" count="240" uniqueCount="126">
  <si>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</si>
  <si>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</si>
  <si>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</si>
  <si>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</si>
  <si>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</si>
  <si>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</si>
  <si>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</si>
  <si>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</si>
  <si>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</si>
  <si>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</si>
  <si>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</si>
  <si>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</si>
  <si>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</si>
  <si>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</si>
  <si>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</si>
  <si>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</si>
  <si>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</si>
  <si>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</si>
  <si>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</si>
  <si>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</si>
  <si>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</si>
  <si>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</si>
  <si>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</si>
  <si>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</si>
  <si>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</si>
  <si>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</si>
  <si>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</si>
  <si>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</si>
  <si>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</si>
  <si>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</si>
  <si>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</si>
  <si>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</si>
  <si>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</si>
  <si>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</si>
  <si>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</si>
  <si>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</si>
  <si>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</si>
  <si>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</si>
  <si>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</si>
  <si>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</si>
  <si>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</si>
  <si>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</si>
  <si>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</si>
  <si>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</si>
  <si>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</si>
  <si>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</si>
  <si>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</si>
  <si>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</si>
  <si>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</si>
  <si>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</si>
  <si>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</si>
  <si>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</si>
  <si>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</si>
  <si>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</si>
  <si>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</si>
  <si>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</si>
  <si>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</si>
  <si>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</si>
  <si>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</si>
  <si>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</si>
  <si>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</si>
  <si>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</si>
  <si>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</si>
  <si>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</si>
  <si>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</si>
  <si>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</si>
  <si>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</si>
  <si>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</si>
  <si>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</si>
  <si>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</si>
  <si>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</si>
  <si>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</si>
  <si>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</si>
  <si>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</si>
  <si>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</si>
  <si>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</si>
  <si>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</si>
  <si>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</si>
  <si>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</si>
  <si>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</si>
  <si>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</si>
  <si>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</si>
  <si>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</si>
  <si>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</si>
  <si>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</si>
  <si>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</si>
  <si>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</si>
  <si>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</si>
  <si>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</si>
  <si>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</si>
  <si>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</si>
  <si>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</si>
  <si>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</si>
  <si>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</si>
  <si>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</si>
  <si>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</si>
  <si>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</si>
  <si>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</si>
  <si>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</si>
  <si>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</si>
  <si>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</si>
  <si>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</si>
  <si>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</si>
  <si>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</si>
  <si>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</si>
  <si>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</si>
  <si>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</si>
  <si>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</si>
  <si>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</si>
  <si>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</si>
  <si>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長井市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</si>
  <si>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</si>
  <si>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</si>
  <si>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</si>
  <si>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</si>
  <si>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</si>
  <si>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</si>
  <si>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</si>
  <si>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</si>
  <si>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</si>
  <si>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</si>
  <si>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</si>
  <si>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</si>
  <si>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布設後３０年を経過する管渠もあり、有収率の低下が顕著となっている。現在原因調査中だが、カメラ調査等で実態を把握するとともに、下水道台帳のシステム化やストックマネジメント計画を策定し、効率的に更新工事を実施していく。</t>
    <rPh sb="1" eb="3">
      <t>フセツ</t>
    </rPh>
    <rPh sb="3" eb="4">
      <t>ゴ</t>
    </rPh>
    <rPh sb="6" eb="7">
      <t>ネン</t>
    </rPh>
    <rPh sb="8" eb="10">
      <t>ケイカ</t>
    </rPh>
    <rPh sb="12" eb="14">
      <t>カンキョ</t>
    </rPh>
    <rPh sb="18" eb="20">
      <t>ユウシュウ</t>
    </rPh>
    <rPh sb="20" eb="21">
      <t>リツ</t>
    </rPh>
    <rPh sb="22" eb="24">
      <t>テイカ</t>
    </rPh>
    <rPh sb="25" eb="27">
      <t>ケンチョ</t>
    </rPh>
    <rPh sb="34" eb="36">
      <t>ゲンザイ</t>
    </rPh>
    <rPh sb="36" eb="38">
      <t>ゲンイン</t>
    </rPh>
    <rPh sb="38" eb="40">
      <t>チョウサ</t>
    </rPh>
    <rPh sb="40" eb="41">
      <t>チュウ</t>
    </rPh>
    <rPh sb="47" eb="49">
      <t>チョウサ</t>
    </rPh>
    <rPh sb="49" eb="50">
      <t>トウ</t>
    </rPh>
    <rPh sb="51" eb="53">
      <t>ジッタイ</t>
    </rPh>
    <rPh sb="54" eb="56">
      <t>ハアク</t>
    </rPh>
    <rPh sb="63" eb="66">
      <t>ゲスイドウ</t>
    </rPh>
    <rPh sb="66" eb="68">
      <t>ダイチョウ</t>
    </rPh>
    <rPh sb="73" eb="74">
      <t>カ</t>
    </rPh>
    <rPh sb="85" eb="87">
      <t>ケイカク</t>
    </rPh>
    <rPh sb="88" eb="90">
      <t>サクテイ</t>
    </rPh>
    <rPh sb="92" eb="95">
      <t>コウリツテキ</t>
    </rPh>
    <rPh sb="96" eb="98">
      <t>コウシン</t>
    </rPh>
    <rPh sb="98" eb="100">
      <t>コウジ</t>
    </rPh>
    <rPh sb="101" eb="103">
      <t>ジッシ</t>
    </rPh>
    <phoneticPr fontId="4"/>
  </si>
  <si>
    <t>　今後は施設の長寿命化工事など老朽化対策を含めた維持管理が主体となっていく。ストックマネジメント計画を策定し、国庫補助などの財政確保と後年度負担を考慮した起債充当により、効率的な事業運営を図る。
　また、より透明性の高い経営状況の開示を目的に平成３２年４月からの公営企業会計の適用に向けた取り組みを進めながら、経営戦略に沿って健全な下水道事業運営を目指していく。</t>
    <rPh sb="1" eb="3">
      <t>コンゴ</t>
    </rPh>
    <rPh sb="4" eb="6">
      <t>シセツ</t>
    </rPh>
    <rPh sb="7" eb="8">
      <t>チョウ</t>
    </rPh>
    <rPh sb="8" eb="11">
      <t>ジュミョウカ</t>
    </rPh>
    <rPh sb="11" eb="13">
      <t>コウジ</t>
    </rPh>
    <rPh sb="15" eb="18">
      <t>ロウキュウカ</t>
    </rPh>
    <rPh sb="18" eb="20">
      <t>タイサク</t>
    </rPh>
    <rPh sb="21" eb="22">
      <t>フク</t>
    </rPh>
    <rPh sb="24" eb="26">
      <t>イジ</t>
    </rPh>
    <rPh sb="26" eb="28">
      <t>カンリ</t>
    </rPh>
    <rPh sb="29" eb="31">
      <t>シュタイ</t>
    </rPh>
    <rPh sb="48" eb="50">
      <t>ケイカク</t>
    </rPh>
    <rPh sb="51" eb="53">
      <t>サクテイ</t>
    </rPh>
    <rPh sb="55" eb="57">
      <t>コッコ</t>
    </rPh>
    <rPh sb="57" eb="59">
      <t>ホジョ</t>
    </rPh>
    <rPh sb="62" eb="64">
      <t>ザイセイ</t>
    </rPh>
    <rPh sb="64" eb="66">
      <t>カクホ</t>
    </rPh>
    <rPh sb="67" eb="70">
      <t>コウネンド</t>
    </rPh>
    <rPh sb="70" eb="72">
      <t>フタン</t>
    </rPh>
    <rPh sb="73" eb="75">
      <t>コウリョ</t>
    </rPh>
    <rPh sb="77" eb="79">
      <t>キサイ</t>
    </rPh>
    <rPh sb="79" eb="81">
      <t>ジュウトウ</t>
    </rPh>
    <rPh sb="85" eb="88">
      <t>コウリツテキ</t>
    </rPh>
    <rPh sb="89" eb="91">
      <t>ジギョウ</t>
    </rPh>
    <rPh sb="91" eb="93">
      <t>ウンエイ</t>
    </rPh>
    <rPh sb="94" eb="95">
      <t>ハカ</t>
    </rPh>
    <rPh sb="104" eb="107">
      <t>トウメイセイ</t>
    </rPh>
    <rPh sb="108" eb="109">
      <t>タカ</t>
    </rPh>
    <rPh sb="110" eb="112">
      <t>ケイエイ</t>
    </rPh>
    <rPh sb="112" eb="114">
      <t>ジョウキョウ</t>
    </rPh>
    <rPh sb="115" eb="117">
      <t>カイジ</t>
    </rPh>
    <rPh sb="118" eb="120">
      <t>モクテキ</t>
    </rPh>
    <rPh sb="121" eb="123">
      <t>ヘイセイ</t>
    </rPh>
    <rPh sb="125" eb="126">
      <t>ネン</t>
    </rPh>
    <rPh sb="127" eb="128">
      <t>ガツ</t>
    </rPh>
    <rPh sb="131" eb="133">
      <t>コウエイ</t>
    </rPh>
    <rPh sb="133" eb="135">
      <t>キギョウ</t>
    </rPh>
    <rPh sb="135" eb="137">
      <t>カイケイ</t>
    </rPh>
    <rPh sb="138" eb="140">
      <t>テキヨウ</t>
    </rPh>
    <rPh sb="141" eb="142">
      <t>ム</t>
    </rPh>
    <rPh sb="144" eb="145">
      <t>ト</t>
    </rPh>
    <rPh sb="146" eb="147">
      <t>ク</t>
    </rPh>
    <rPh sb="149" eb="150">
      <t>スス</t>
    </rPh>
    <rPh sb="155" eb="157">
      <t>ケイエイ</t>
    </rPh>
    <rPh sb="157" eb="159">
      <t>センリャク</t>
    </rPh>
    <rPh sb="160" eb="161">
      <t>ソ</t>
    </rPh>
    <rPh sb="163" eb="165">
      <t>ケンゼン</t>
    </rPh>
    <rPh sb="166" eb="169">
      <t>ゲスイドウ</t>
    </rPh>
    <rPh sb="169" eb="171">
      <t>ジギョウ</t>
    </rPh>
    <rPh sb="171" eb="173">
      <t>ウンエイ</t>
    </rPh>
    <rPh sb="174" eb="176">
      <t>メザ</t>
    </rPh>
    <phoneticPr fontId="4"/>
  </si>
  <si>
    <t>　①収益的収支比率については僅かに減少となったが、⑤経費回収率は継続して増加傾向で、類似団体平均値を上回った。これは事業初期段階において集中した処理場建設費などの償還が終了時期に近づいてきたことで、元利償還のピークを過ぎた２６年度から減少に転じたことが要因と考えられる。
　⑥汚水処理原価についても、元利償還の減少に伴い縮小している。しかし、収益で回収できない経費分は一般会計からの繰入金に頼らざるを得ない状況にあるため、今後も経費の節減に努め経営の改善を図っていく。
　現在、未整備地区での枝線布設や、汚水処理施設の長寿命化・耐震化工事に取り組んでおり、今後は管渠の更新も進める予定であるが、公債費（元利償還）の急激な増加に繋がらないよう財政状況を見ながら効率的に進めていく。
　⑧水洗化率は９０％を超え、類似団体平均値を上回っているものの、有収率の低下が懸念されており、不明水対策が急務と捉えている。不明水の増加は処理経費の増加に繋がるため早急に原因を突き止め改善に努める。</t>
    <rPh sb="2" eb="5">
      <t>シュウエキテキ</t>
    </rPh>
    <rPh sb="5" eb="7">
      <t>シュウシ</t>
    </rPh>
    <rPh sb="7" eb="9">
      <t>ヒリツ</t>
    </rPh>
    <rPh sb="14" eb="15">
      <t>ワズ</t>
    </rPh>
    <rPh sb="17" eb="19">
      <t>ゲンショウ</t>
    </rPh>
    <rPh sb="26" eb="28">
      <t>ケイヒ</t>
    </rPh>
    <rPh sb="28" eb="30">
      <t>カイシュウ</t>
    </rPh>
    <rPh sb="30" eb="31">
      <t>リツ</t>
    </rPh>
    <rPh sb="32" eb="34">
      <t>ケイゾク</t>
    </rPh>
    <rPh sb="36" eb="38">
      <t>ゾウカ</t>
    </rPh>
    <rPh sb="38" eb="40">
      <t>ケイコウ</t>
    </rPh>
    <rPh sb="42" eb="44">
      <t>ルイジ</t>
    </rPh>
    <rPh sb="44" eb="46">
      <t>ダンタイ</t>
    </rPh>
    <rPh sb="46" eb="49">
      <t>ヘイキンチ</t>
    </rPh>
    <rPh sb="50" eb="52">
      <t>ウワマワ</t>
    </rPh>
    <rPh sb="58" eb="60">
      <t>ジギョウ</t>
    </rPh>
    <rPh sb="60" eb="62">
      <t>ショキ</t>
    </rPh>
    <rPh sb="62" eb="64">
      <t>ダンカイ</t>
    </rPh>
    <rPh sb="68" eb="70">
      <t>シュウチュウ</t>
    </rPh>
    <rPh sb="72" eb="75">
      <t>ショリジョウ</t>
    </rPh>
    <rPh sb="75" eb="78">
      <t>ケンセツヒ</t>
    </rPh>
    <rPh sb="81" eb="83">
      <t>ショウカン</t>
    </rPh>
    <rPh sb="84" eb="86">
      <t>シュウリョウ</t>
    </rPh>
    <rPh sb="86" eb="88">
      <t>ジキ</t>
    </rPh>
    <rPh sb="89" eb="90">
      <t>チカ</t>
    </rPh>
    <rPh sb="99" eb="101">
      <t>ガンリ</t>
    </rPh>
    <rPh sb="101" eb="103">
      <t>ショウカン</t>
    </rPh>
    <rPh sb="108" eb="109">
      <t>ス</t>
    </rPh>
    <rPh sb="113" eb="114">
      <t>ネン</t>
    </rPh>
    <rPh sb="114" eb="115">
      <t>ド</t>
    </rPh>
    <rPh sb="117" eb="119">
      <t>ゲンショウ</t>
    </rPh>
    <rPh sb="120" eb="121">
      <t>テン</t>
    </rPh>
    <rPh sb="126" eb="128">
      <t>ヨウイン</t>
    </rPh>
    <rPh sb="129" eb="130">
      <t>カンガ</t>
    </rPh>
    <rPh sb="138" eb="140">
      <t>オスイ</t>
    </rPh>
    <rPh sb="140" eb="142">
      <t>ショリ</t>
    </rPh>
    <rPh sb="142" eb="144">
      <t>ゲンカ</t>
    </rPh>
    <rPh sb="150" eb="152">
      <t>ガンリ</t>
    </rPh>
    <rPh sb="152" eb="154">
      <t>ショウカン</t>
    </rPh>
    <rPh sb="155" eb="157">
      <t>ゲンショウ</t>
    </rPh>
    <rPh sb="158" eb="159">
      <t>トモナ</t>
    </rPh>
    <rPh sb="160" eb="162">
      <t>シュクショウ</t>
    </rPh>
    <rPh sb="171" eb="173">
      <t>シュウエキ</t>
    </rPh>
    <rPh sb="174" eb="176">
      <t>カイシュウ</t>
    </rPh>
    <rPh sb="180" eb="182">
      <t>ケイヒ</t>
    </rPh>
    <rPh sb="182" eb="183">
      <t>ブン</t>
    </rPh>
    <rPh sb="184" eb="186">
      <t>イッパン</t>
    </rPh>
    <rPh sb="186" eb="188">
      <t>カイケイ</t>
    </rPh>
    <rPh sb="191" eb="193">
      <t>クリイレ</t>
    </rPh>
    <rPh sb="193" eb="194">
      <t>キン</t>
    </rPh>
    <rPh sb="195" eb="196">
      <t>タヨ</t>
    </rPh>
    <rPh sb="200" eb="201">
      <t>エ</t>
    </rPh>
    <rPh sb="203" eb="205">
      <t>ジョウキョウ</t>
    </rPh>
    <rPh sb="211" eb="213">
      <t>コンゴ</t>
    </rPh>
    <rPh sb="214" eb="216">
      <t>ケイヒ</t>
    </rPh>
    <rPh sb="217" eb="219">
      <t>セツゲン</t>
    </rPh>
    <rPh sb="220" eb="221">
      <t>ツト</t>
    </rPh>
    <rPh sb="222" eb="224">
      <t>ケイエイ</t>
    </rPh>
    <rPh sb="225" eb="227">
      <t>カイゼン</t>
    </rPh>
    <rPh sb="228" eb="229">
      <t>ハカ</t>
    </rPh>
    <rPh sb="236" eb="238">
      <t>ゲンザイ</t>
    </rPh>
    <rPh sb="239" eb="242">
      <t>ミセイビ</t>
    </rPh>
    <rPh sb="242" eb="244">
      <t>チク</t>
    </rPh>
    <rPh sb="246" eb="248">
      <t>エダセン</t>
    </rPh>
    <rPh sb="248" eb="250">
      <t>フセツ</t>
    </rPh>
    <rPh sb="252" eb="254">
      <t>オスイ</t>
    </rPh>
    <rPh sb="254" eb="256">
      <t>ショリ</t>
    </rPh>
    <rPh sb="256" eb="258">
      <t>シセツ</t>
    </rPh>
    <rPh sb="259" eb="260">
      <t>チョウ</t>
    </rPh>
    <rPh sb="260" eb="263">
      <t>ジュミョウカ</t>
    </rPh>
    <rPh sb="264" eb="267">
      <t>タイシンカ</t>
    </rPh>
    <rPh sb="267" eb="269">
      <t>コウジ</t>
    </rPh>
    <rPh sb="270" eb="271">
      <t>ト</t>
    </rPh>
    <rPh sb="272" eb="273">
      <t>ク</t>
    </rPh>
    <rPh sb="278" eb="280">
      <t>コンゴ</t>
    </rPh>
    <rPh sb="281" eb="283">
      <t>カンキョ</t>
    </rPh>
    <rPh sb="284" eb="286">
      <t>コウシン</t>
    </rPh>
    <rPh sb="287" eb="288">
      <t>スス</t>
    </rPh>
    <rPh sb="290" eb="292">
      <t>ヨテイ</t>
    </rPh>
    <rPh sb="297" eb="299">
      <t>コウサイ</t>
    </rPh>
    <rPh sb="299" eb="300">
      <t>ヒ</t>
    </rPh>
    <rPh sb="301" eb="303">
      <t>ガンリ</t>
    </rPh>
    <rPh sb="303" eb="305">
      <t>ショウカン</t>
    </rPh>
    <rPh sb="307" eb="309">
      <t>キュウゲキ</t>
    </rPh>
    <rPh sb="310" eb="312">
      <t>ゾウカ</t>
    </rPh>
    <rPh sb="313" eb="314">
      <t>ツナ</t>
    </rPh>
    <rPh sb="320" eb="322">
      <t>ザイセイ</t>
    </rPh>
    <rPh sb="322" eb="324">
      <t>ジョウキョウ</t>
    </rPh>
    <rPh sb="325" eb="326">
      <t>ミ</t>
    </rPh>
    <rPh sb="329" eb="332">
      <t>コウリツテキ</t>
    </rPh>
    <rPh sb="333" eb="334">
      <t>スス</t>
    </rPh>
    <rPh sb="342" eb="345">
      <t>スイセンカ</t>
    </rPh>
    <rPh sb="345" eb="346">
      <t>リツ</t>
    </rPh>
    <rPh sb="351" eb="352">
      <t>コ</t>
    </rPh>
    <rPh sb="354" eb="356">
      <t>ルイジ</t>
    </rPh>
    <rPh sb="356" eb="358">
      <t>ダンタイ</t>
    </rPh>
    <rPh sb="358" eb="360">
      <t>ヘイキン</t>
    </rPh>
    <rPh sb="360" eb="361">
      <t>チ</t>
    </rPh>
    <rPh sb="362" eb="364">
      <t>ウワマワ</t>
    </rPh>
    <rPh sb="372" eb="374">
      <t>ユウシュウ</t>
    </rPh>
    <rPh sb="374" eb="375">
      <t>リツ</t>
    </rPh>
    <rPh sb="376" eb="378">
      <t>テイカ</t>
    </rPh>
    <rPh sb="379" eb="381">
      <t>ケネン</t>
    </rPh>
    <rPh sb="387" eb="389">
      <t>フメイ</t>
    </rPh>
    <rPh sb="389" eb="390">
      <t>スイ</t>
    </rPh>
    <rPh sb="390" eb="392">
      <t>タイサク</t>
    </rPh>
    <rPh sb="393" eb="395">
      <t>キュウム</t>
    </rPh>
    <rPh sb="396" eb="397">
      <t>トラ</t>
    </rPh>
    <rPh sb="402" eb="404">
      <t>フメイ</t>
    </rPh>
    <rPh sb="404" eb="405">
      <t>スイ</t>
    </rPh>
    <rPh sb="406" eb="408">
      <t>ゾウカ</t>
    </rPh>
    <rPh sb="409" eb="411">
      <t>ショリ</t>
    </rPh>
    <rPh sb="411" eb="413">
      <t>ケイヒ</t>
    </rPh>
    <rPh sb="414" eb="416">
      <t>ゾウカ</t>
    </rPh>
    <rPh sb="417" eb="418">
      <t>ツナ</t>
    </rPh>
    <rPh sb="422" eb="424">
      <t>ソウキュウ</t>
    </rPh>
    <rPh sb="425" eb="427">
      <t>ゲンイン</t>
    </rPh>
    <rPh sb="428" eb="429">
      <t>ツ</t>
    </rPh>
    <rPh sb="430" eb="431">
      <t>ト</t>
    </rPh>
    <rPh sb="432" eb="434">
      <t>カイゼン</t>
    </rPh>
    <rPh sb="435" eb="436">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</si>
</sst>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092-412D-AC99-648D8B709D76}"/>
            </c:ext>
          </c:extLst>
        </c:ser>
        <c:dLbls>
          <c:showLegendKey val="0"/>
          <c:showVal val="0"/>
          <c:showCatName val="0"/>
          <c:showSerName val="0"/>
          <c:showPercent val="0"/>
          <c:showBubbleSize val="0"/>
        </c:dLbls>
        <c:gapWidth val="150"/>
        <c:axId val="225444072"/>
        <c:axId val="225545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0.03</c:v>
                </c:pt>
                <c:pt idx="2">
                  <c:v>0.15</c:v>
                </c:pt>
                <c:pt idx="3">
                  <c:v>0.1</c:v>
                </c:pt>
                <c:pt idx="4">
                  <c:v>0.13</c:v>
                </c:pt>
              </c:numCache>
            </c:numRef>
          </c:val>
          <c:smooth val="0"/>
          <c:extLst xmlns:c16r2="http://schemas.microsoft.com/office/drawing/2015/06/chart">
            <c:ext xmlns:c16="http://schemas.microsoft.com/office/drawing/2014/chart" uri="{C3380CC4-5D6E-409C-BE32-E72D297353CC}">
              <c16:uniqueId val="{00000001-9092-412D-AC99-648D8B709D76}"/>
            </c:ext>
          </c:extLst>
        </c:ser>
        <c:dLbls>
          <c:showLegendKey val="0"/>
          <c:showVal val="0"/>
          <c:showCatName val="0"/>
          <c:showSerName val="0"/>
          <c:showPercent val="0"/>
          <c:showBubbleSize val="0"/>
        </c:dLbls>
        <c:marker val="1"/>
        <c:smooth val="0"/>
        <c:axId val="225444072"/>
        <c:axId val="225545864"/>
      </c:lineChart>
      <c:dateAx>
        <c:axId val="225444072"/>
        <c:scaling>
          <c:orientation val="minMax"/>
        </c:scaling>
        <c:delete val="1"/>
        <c:axPos val="b"/>
        <c:numFmt formatCode="ge" sourceLinked="1"/>
        <c:majorTickMark val="none"/>
        <c:minorTickMark val="none"/>
        <c:tickLblPos val="none"/>
        <c:crossAx val="225545864"/>
        <c:crosses val="autoZero"/>
        <c:auto val="1"/>
        <c:lblOffset val="100"/>
        <c:baseTimeUnit val="years"/>
      </c:dateAx>
      <c:valAx>
        <c:axId val="225545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444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88.67</c:v>
                </c:pt>
                <c:pt idx="1">
                  <c:v>93.56</c:v>
                </c:pt>
                <c:pt idx="2">
                  <c:v>66.709999999999994</c:v>
                </c:pt>
                <c:pt idx="3">
                  <c:v>68.63</c:v>
                </c:pt>
                <c:pt idx="4">
                  <c:v>72.86</c:v>
                </c:pt>
              </c:numCache>
            </c:numRef>
          </c:val>
          <c:extLst xmlns:c16r2="http://schemas.microsoft.com/office/drawing/2015/06/chart">
            <c:ext xmlns:c16="http://schemas.microsoft.com/office/drawing/2014/chart" uri="{C3380CC4-5D6E-409C-BE32-E72D297353CC}">
              <c16:uniqueId val="{00000000-71DA-4402-AB2C-EEC3CD8C13ED}"/>
            </c:ext>
          </c:extLst>
        </c:ser>
        <c:dLbls>
          <c:showLegendKey val="0"/>
          <c:showVal val="0"/>
          <c:showCatName val="0"/>
          <c:showSerName val="0"/>
          <c:showPercent val="0"/>
          <c:showBubbleSize val="0"/>
        </c:dLbls>
        <c:gapWidth val="150"/>
        <c:axId val="226675040"/>
        <c:axId val="226675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49.89</c:v>
                </c:pt>
                <c:pt idx="2">
                  <c:v>49.39</c:v>
                </c:pt>
                <c:pt idx="3">
                  <c:v>49.25</c:v>
                </c:pt>
                <c:pt idx="4">
                  <c:v>50.24</c:v>
                </c:pt>
              </c:numCache>
            </c:numRef>
          </c:val>
          <c:smooth val="0"/>
          <c:extLst xmlns:c16r2="http://schemas.microsoft.com/office/drawing/2015/06/chart">
            <c:ext xmlns:c16="http://schemas.microsoft.com/office/drawing/2014/chart" uri="{C3380CC4-5D6E-409C-BE32-E72D297353CC}">
              <c16:uniqueId val="{00000001-71DA-4402-AB2C-EEC3CD8C13ED}"/>
            </c:ext>
          </c:extLst>
        </c:ser>
        <c:dLbls>
          <c:showLegendKey val="0"/>
          <c:showVal val="0"/>
          <c:showCatName val="0"/>
          <c:showSerName val="0"/>
          <c:showPercent val="0"/>
          <c:showBubbleSize val="0"/>
        </c:dLbls>
        <c:marker val="1"/>
        <c:smooth val="0"/>
        <c:axId val="226675040"/>
        <c:axId val="226675432"/>
      </c:lineChart>
      <c:dateAx>
        <c:axId val="226675040"/>
        <c:scaling>
          <c:orientation val="minMax"/>
        </c:scaling>
        <c:delete val="1"/>
        <c:axPos val="b"/>
        <c:numFmt formatCode="ge" sourceLinked="1"/>
        <c:majorTickMark val="none"/>
        <c:minorTickMark val="none"/>
        <c:tickLblPos val="none"/>
        <c:crossAx val="226675432"/>
        <c:crosses val="autoZero"/>
        <c:auto val="1"/>
        <c:lblOffset val="100"/>
        <c:baseTimeUnit val="years"/>
      </c:dateAx>
      <c:valAx>
        <c:axId val="22667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67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87.74</c:v>
                </c:pt>
                <c:pt idx="1">
                  <c:v>88.17</c:v>
                </c:pt>
                <c:pt idx="2">
                  <c:v>88.77</c:v>
                </c:pt>
                <c:pt idx="3">
                  <c:v>89.93</c:v>
                </c:pt>
                <c:pt idx="4">
                  <c:v>90.19</c:v>
                </c:pt>
              </c:numCache>
            </c:numRef>
          </c:val>
          <c:extLst xmlns:c16r2="http://schemas.microsoft.com/office/drawing/2015/06/chart">
            <c:ext xmlns:c16="http://schemas.microsoft.com/office/drawing/2014/chart" uri="{C3380CC4-5D6E-409C-BE32-E72D297353CC}">
              <c16:uniqueId val="{00000000-08FB-4074-84E5-CBD0C36494EB}"/>
            </c:ext>
          </c:extLst>
        </c:ser>
        <c:dLbls>
          <c:showLegendKey val="0"/>
          <c:showVal val="0"/>
          <c:showCatName val="0"/>
          <c:showSerName val="0"/>
          <c:showPercent val="0"/>
          <c:showBubbleSize val="0"/>
        </c:dLbls>
        <c:gapWidth val="150"/>
        <c:axId val="226110384"/>
        <c:axId val="226530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84.73</c:v>
                </c:pt>
                <c:pt idx="2">
                  <c:v>83.96</c:v>
                </c:pt>
                <c:pt idx="3">
                  <c:v>84.12</c:v>
                </c:pt>
                <c:pt idx="4">
                  <c:v>84.17</c:v>
                </c:pt>
              </c:numCache>
            </c:numRef>
          </c:val>
          <c:smooth val="0"/>
          <c:extLst xmlns:c16r2="http://schemas.microsoft.com/office/drawing/2015/06/chart">
            <c:ext xmlns:c16="http://schemas.microsoft.com/office/drawing/2014/chart" uri="{C3380CC4-5D6E-409C-BE32-E72D297353CC}">
              <c16:uniqueId val="{00000001-08FB-4074-84E5-CBD0C36494EB}"/>
            </c:ext>
          </c:extLst>
        </c:ser>
        <c:dLbls>
          <c:showLegendKey val="0"/>
          <c:showVal val="0"/>
          <c:showCatName val="0"/>
          <c:showSerName val="0"/>
          <c:showPercent val="0"/>
          <c:showBubbleSize val="0"/>
        </c:dLbls>
        <c:marker val="1"/>
        <c:smooth val="0"/>
        <c:axId val="226110384"/>
        <c:axId val="226530984"/>
      </c:lineChart>
      <c:dateAx>
        <c:axId val="226110384"/>
        <c:scaling>
          <c:orientation val="minMax"/>
        </c:scaling>
        <c:delete val="1"/>
        <c:axPos val="b"/>
        <c:numFmt formatCode="ge" sourceLinked="1"/>
        <c:majorTickMark val="none"/>
        <c:minorTickMark val="none"/>
        <c:tickLblPos val="none"/>
        <c:crossAx val="226530984"/>
        <c:crosses val="autoZero"/>
        <c:auto val="1"/>
        <c:lblOffset val="100"/>
        <c:baseTimeUnit val="years"/>
      </c:dateAx>
      <c:valAx>
        <c:axId val="226530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11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70.39</c:v>
                </c:pt>
                <c:pt idx="1">
                  <c:v>78.5</c:v>
                </c:pt>
                <c:pt idx="2">
                  <c:v>85.29</c:v>
                </c:pt>
                <c:pt idx="3">
                  <c:v>90.87</c:v>
                </c:pt>
                <c:pt idx="4">
                  <c:v>90.57</c:v>
                </c:pt>
              </c:numCache>
            </c:numRef>
          </c:val>
          <c:extLst xmlns:c16r2="http://schemas.microsoft.com/office/drawing/2015/06/chart">
            <c:ext xmlns:c16="http://schemas.microsoft.com/office/drawing/2014/chart" uri="{C3380CC4-5D6E-409C-BE32-E72D297353CC}">
              <c16:uniqueId val="{00000000-DF23-4AFF-A84A-233F754F6656}"/>
            </c:ext>
          </c:extLst>
        </c:ser>
        <c:dLbls>
          <c:showLegendKey val="0"/>
          <c:showVal val="0"/>
          <c:showCatName val="0"/>
          <c:showSerName val="0"/>
          <c:showPercent val="0"/>
          <c:showBubbleSize val="0"/>
        </c:dLbls>
        <c:gapWidth val="150"/>
        <c:axId val="225568464"/>
        <c:axId val="22556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F23-4AFF-A84A-233F754F6656}"/>
            </c:ext>
          </c:extLst>
        </c:ser>
        <c:dLbls>
          <c:showLegendKey val="0"/>
          <c:showVal val="0"/>
          <c:showCatName val="0"/>
          <c:showSerName val="0"/>
          <c:showPercent val="0"/>
          <c:showBubbleSize val="0"/>
        </c:dLbls>
        <c:marker val="1"/>
        <c:smooth val="0"/>
        <c:axId val="225568464"/>
        <c:axId val="225568848"/>
      </c:lineChart>
      <c:dateAx>
        <c:axId val="225568464"/>
        <c:scaling>
          <c:orientation val="minMax"/>
        </c:scaling>
        <c:delete val="1"/>
        <c:axPos val="b"/>
        <c:numFmt formatCode="ge" sourceLinked="1"/>
        <c:majorTickMark val="none"/>
        <c:minorTickMark val="none"/>
        <c:tickLblPos val="none"/>
        <c:crossAx val="225568848"/>
        <c:crosses val="autoZero"/>
        <c:auto val="1"/>
        <c:lblOffset val="100"/>
        <c:baseTimeUnit val="years"/>
      </c:dateAx>
      <c:valAx>
        <c:axId val="22556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56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1CD-4B8B-A074-431B62C76ED8}"/>
            </c:ext>
          </c:extLst>
        </c:ser>
        <c:dLbls>
          <c:showLegendKey val="0"/>
          <c:showVal val="0"/>
          <c:showCatName val="0"/>
          <c:showSerName val="0"/>
          <c:showPercent val="0"/>
          <c:showBubbleSize val="0"/>
        </c:dLbls>
        <c:gapWidth val="150"/>
        <c:axId val="226129296"/>
        <c:axId val="22613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1CD-4B8B-A074-431B62C76ED8}"/>
            </c:ext>
          </c:extLst>
        </c:ser>
        <c:dLbls>
          <c:showLegendKey val="0"/>
          <c:showVal val="0"/>
          <c:showCatName val="0"/>
          <c:showSerName val="0"/>
          <c:showPercent val="0"/>
          <c:showBubbleSize val="0"/>
        </c:dLbls>
        <c:marker val="1"/>
        <c:smooth val="0"/>
        <c:axId val="226129296"/>
        <c:axId val="226133776"/>
      </c:lineChart>
      <c:dateAx>
        <c:axId val="226129296"/>
        <c:scaling>
          <c:orientation val="minMax"/>
        </c:scaling>
        <c:delete val="1"/>
        <c:axPos val="b"/>
        <c:numFmt formatCode="ge" sourceLinked="1"/>
        <c:majorTickMark val="none"/>
        <c:minorTickMark val="none"/>
        <c:tickLblPos val="none"/>
        <c:crossAx val="226133776"/>
        <c:crosses val="autoZero"/>
        <c:auto val="1"/>
        <c:lblOffset val="100"/>
        <c:baseTimeUnit val="years"/>
      </c:dateAx>
      <c:valAx>
        <c:axId val="22613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12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135-414A-AA76-044282B8E422}"/>
            </c:ext>
          </c:extLst>
        </c:ser>
        <c:dLbls>
          <c:showLegendKey val="0"/>
          <c:showVal val="0"/>
          <c:showCatName val="0"/>
          <c:showSerName val="0"/>
          <c:showPercent val="0"/>
          <c:showBubbleSize val="0"/>
        </c:dLbls>
        <c:gapWidth val="150"/>
        <c:axId val="226107248"/>
        <c:axId val="226107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35-414A-AA76-044282B8E422}"/>
            </c:ext>
          </c:extLst>
        </c:ser>
        <c:dLbls>
          <c:showLegendKey val="0"/>
          <c:showVal val="0"/>
          <c:showCatName val="0"/>
          <c:showSerName val="0"/>
          <c:showPercent val="0"/>
          <c:showBubbleSize val="0"/>
        </c:dLbls>
        <c:marker val="1"/>
        <c:smooth val="0"/>
        <c:axId val="226107248"/>
        <c:axId val="226107640"/>
      </c:lineChart>
      <c:dateAx>
        <c:axId val="226107248"/>
        <c:scaling>
          <c:orientation val="minMax"/>
        </c:scaling>
        <c:delete val="1"/>
        <c:axPos val="b"/>
        <c:numFmt formatCode="ge" sourceLinked="1"/>
        <c:majorTickMark val="none"/>
        <c:minorTickMark val="none"/>
        <c:tickLblPos val="none"/>
        <c:crossAx val="226107640"/>
        <c:crosses val="autoZero"/>
        <c:auto val="1"/>
        <c:lblOffset val="100"/>
        <c:baseTimeUnit val="years"/>
      </c:dateAx>
      <c:valAx>
        <c:axId val="226107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10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9F3-4CF6-8D10-A338B55B04D1}"/>
            </c:ext>
          </c:extLst>
        </c:ser>
        <c:dLbls>
          <c:showLegendKey val="0"/>
          <c:showVal val="0"/>
          <c:showCatName val="0"/>
          <c:showSerName val="0"/>
          <c:showPercent val="0"/>
          <c:showBubbleSize val="0"/>
        </c:dLbls>
        <c:gapWidth val="150"/>
        <c:axId val="226108816"/>
        <c:axId val="226109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9F3-4CF6-8D10-A338B55B04D1}"/>
            </c:ext>
          </c:extLst>
        </c:ser>
        <c:dLbls>
          <c:showLegendKey val="0"/>
          <c:showVal val="0"/>
          <c:showCatName val="0"/>
          <c:showSerName val="0"/>
          <c:showPercent val="0"/>
          <c:showBubbleSize val="0"/>
        </c:dLbls>
        <c:marker val="1"/>
        <c:smooth val="0"/>
        <c:axId val="226108816"/>
        <c:axId val="226109208"/>
      </c:lineChart>
      <c:dateAx>
        <c:axId val="226108816"/>
        <c:scaling>
          <c:orientation val="minMax"/>
        </c:scaling>
        <c:delete val="1"/>
        <c:axPos val="b"/>
        <c:numFmt formatCode="ge" sourceLinked="1"/>
        <c:majorTickMark val="none"/>
        <c:minorTickMark val="none"/>
        <c:tickLblPos val="none"/>
        <c:crossAx val="226109208"/>
        <c:crosses val="autoZero"/>
        <c:auto val="1"/>
        <c:lblOffset val="100"/>
        <c:baseTimeUnit val="years"/>
      </c:dateAx>
      <c:valAx>
        <c:axId val="226109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10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AF4-4BE0-BCD0-CDCC25A514D4}"/>
            </c:ext>
          </c:extLst>
        </c:ser>
        <c:dLbls>
          <c:showLegendKey val="0"/>
          <c:showVal val="0"/>
          <c:showCatName val="0"/>
          <c:showSerName val="0"/>
          <c:showPercent val="0"/>
          <c:showBubbleSize val="0"/>
        </c:dLbls>
        <c:gapWidth val="150"/>
        <c:axId val="226273464"/>
        <c:axId val="22627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AF4-4BE0-BCD0-CDCC25A514D4}"/>
            </c:ext>
          </c:extLst>
        </c:ser>
        <c:dLbls>
          <c:showLegendKey val="0"/>
          <c:showVal val="0"/>
          <c:showCatName val="0"/>
          <c:showSerName val="0"/>
          <c:showPercent val="0"/>
          <c:showBubbleSize val="0"/>
        </c:dLbls>
        <c:marker val="1"/>
        <c:smooth val="0"/>
        <c:axId val="226273464"/>
        <c:axId val="226273856"/>
      </c:lineChart>
      <c:dateAx>
        <c:axId val="226273464"/>
        <c:scaling>
          <c:orientation val="minMax"/>
        </c:scaling>
        <c:delete val="1"/>
        <c:axPos val="b"/>
        <c:numFmt formatCode="ge" sourceLinked="1"/>
        <c:majorTickMark val="none"/>
        <c:minorTickMark val="none"/>
        <c:tickLblPos val="none"/>
        <c:crossAx val="226273856"/>
        <c:crosses val="autoZero"/>
        <c:auto val="1"/>
        <c:lblOffset val="100"/>
        <c:baseTimeUnit val="years"/>
      </c:dateAx>
      <c:valAx>
        <c:axId val="22627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273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1325.57</c:v>
                </c:pt>
                <c:pt idx="1">
                  <c:v>1046.83</c:v>
                </c:pt>
                <c:pt idx="2">
                  <c:v>775.89</c:v>
                </c:pt>
                <c:pt idx="3">
                  <c:v>679.95</c:v>
                </c:pt>
                <c:pt idx="4">
                  <c:v>624</c:v>
                </c:pt>
              </c:numCache>
            </c:numRef>
          </c:val>
          <c:extLst xmlns:c16r2="http://schemas.microsoft.com/office/drawing/2015/06/chart">
            <c:ext xmlns:c16="http://schemas.microsoft.com/office/drawing/2014/chart" uri="{C3380CC4-5D6E-409C-BE32-E72D297353CC}">
              <c16:uniqueId val="{00000000-3F78-4F09-B3B4-15AF22F09405}"/>
            </c:ext>
          </c:extLst>
        </c:ser>
        <c:dLbls>
          <c:showLegendKey val="0"/>
          <c:showVal val="0"/>
          <c:showCatName val="0"/>
          <c:showSerName val="0"/>
          <c:showPercent val="0"/>
          <c:showBubbleSize val="0"/>
        </c:dLbls>
        <c:gapWidth val="150"/>
        <c:axId val="226275032"/>
        <c:axId val="22627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1203.71</c:v>
                </c:pt>
                <c:pt idx="2">
                  <c:v>1162.3599999999999</c:v>
                </c:pt>
                <c:pt idx="3">
                  <c:v>1047.6500000000001</c:v>
                </c:pt>
                <c:pt idx="4">
                  <c:v>1124.26</c:v>
                </c:pt>
              </c:numCache>
            </c:numRef>
          </c:val>
          <c:smooth val="0"/>
          <c:extLst xmlns:c16r2="http://schemas.microsoft.com/office/drawing/2015/06/chart">
            <c:ext xmlns:c16="http://schemas.microsoft.com/office/drawing/2014/chart" uri="{C3380CC4-5D6E-409C-BE32-E72D297353CC}">
              <c16:uniqueId val="{00000001-3F78-4F09-B3B4-15AF22F09405}"/>
            </c:ext>
          </c:extLst>
        </c:ser>
        <c:dLbls>
          <c:showLegendKey val="0"/>
          <c:showVal val="0"/>
          <c:showCatName val="0"/>
          <c:showSerName val="0"/>
          <c:showPercent val="0"/>
          <c:showBubbleSize val="0"/>
        </c:dLbls>
        <c:marker val="1"/>
        <c:smooth val="0"/>
        <c:axId val="226275032"/>
        <c:axId val="226275424"/>
      </c:lineChart>
      <c:dateAx>
        <c:axId val="226275032"/>
        <c:scaling>
          <c:orientation val="minMax"/>
        </c:scaling>
        <c:delete val="1"/>
        <c:axPos val="b"/>
        <c:numFmt formatCode="ge" sourceLinked="1"/>
        <c:majorTickMark val="none"/>
        <c:minorTickMark val="none"/>
        <c:tickLblPos val="none"/>
        <c:crossAx val="226275424"/>
        <c:crosses val="autoZero"/>
        <c:auto val="1"/>
        <c:lblOffset val="100"/>
        <c:baseTimeUnit val="years"/>
      </c:dateAx>
      <c:valAx>
        <c:axId val="22627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27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62.47</c:v>
                </c:pt>
                <c:pt idx="1">
                  <c:v>75.86</c:v>
                </c:pt>
                <c:pt idx="2">
                  <c:v>93.04</c:v>
                </c:pt>
                <c:pt idx="3">
                  <c:v>97.26</c:v>
                </c:pt>
                <c:pt idx="4">
                  <c:v>99.33</c:v>
                </c:pt>
              </c:numCache>
            </c:numRef>
          </c:val>
          <c:extLst xmlns:c16r2="http://schemas.microsoft.com/office/drawing/2015/06/chart">
            <c:ext xmlns:c16="http://schemas.microsoft.com/office/drawing/2014/chart" uri="{C3380CC4-5D6E-409C-BE32-E72D297353CC}">
              <c16:uniqueId val="{00000000-F235-448C-A89B-8E7B95EA06FF}"/>
            </c:ext>
          </c:extLst>
        </c:ser>
        <c:dLbls>
          <c:showLegendKey val="0"/>
          <c:showVal val="0"/>
          <c:showCatName val="0"/>
          <c:showSerName val="0"/>
          <c:showPercent val="0"/>
          <c:showBubbleSize val="0"/>
        </c:dLbls>
        <c:gapWidth val="150"/>
        <c:axId val="226273072"/>
        <c:axId val="226272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69.739999999999995</c:v>
                </c:pt>
                <c:pt idx="2">
                  <c:v>68.209999999999994</c:v>
                </c:pt>
                <c:pt idx="3">
                  <c:v>74.040000000000006</c:v>
                </c:pt>
                <c:pt idx="4">
                  <c:v>80.58</c:v>
                </c:pt>
              </c:numCache>
            </c:numRef>
          </c:val>
          <c:smooth val="0"/>
          <c:extLst xmlns:c16r2="http://schemas.microsoft.com/office/drawing/2015/06/chart">
            <c:ext xmlns:c16="http://schemas.microsoft.com/office/drawing/2014/chart" uri="{C3380CC4-5D6E-409C-BE32-E72D297353CC}">
              <c16:uniqueId val="{00000001-F235-448C-A89B-8E7B95EA06FF}"/>
            </c:ext>
          </c:extLst>
        </c:ser>
        <c:dLbls>
          <c:showLegendKey val="0"/>
          <c:showVal val="0"/>
          <c:showCatName val="0"/>
          <c:showSerName val="0"/>
          <c:showPercent val="0"/>
          <c:showBubbleSize val="0"/>
        </c:dLbls>
        <c:marker val="1"/>
        <c:smooth val="0"/>
        <c:axId val="226273072"/>
        <c:axId val="226272680"/>
      </c:lineChart>
      <c:dateAx>
        <c:axId val="226273072"/>
        <c:scaling>
          <c:orientation val="minMax"/>
        </c:scaling>
        <c:delete val="1"/>
        <c:axPos val="b"/>
        <c:numFmt formatCode="ge" sourceLinked="1"/>
        <c:majorTickMark val="none"/>
        <c:minorTickMark val="none"/>
        <c:tickLblPos val="none"/>
        <c:crossAx val="226272680"/>
        <c:crosses val="autoZero"/>
        <c:auto val="1"/>
        <c:lblOffset val="100"/>
        <c:baseTimeUnit val="years"/>
      </c:dateAx>
      <c:valAx>
        <c:axId val="226272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27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332.83</c:v>
                </c:pt>
                <c:pt idx="1">
                  <c:v>279.62</c:v>
                </c:pt>
                <c:pt idx="2">
                  <c:v>233.28</c:v>
                </c:pt>
                <c:pt idx="3">
                  <c:v>219.84</c:v>
                </c:pt>
                <c:pt idx="4">
                  <c:v>215.76</c:v>
                </c:pt>
              </c:numCache>
            </c:numRef>
          </c:val>
          <c:extLst xmlns:c16r2="http://schemas.microsoft.com/office/drawing/2015/06/chart">
            <c:ext xmlns:c16="http://schemas.microsoft.com/office/drawing/2014/chart" uri="{C3380CC4-5D6E-409C-BE32-E72D297353CC}">
              <c16:uniqueId val="{00000000-18BC-4FD6-A6B3-0729B9BA8DD2}"/>
            </c:ext>
          </c:extLst>
        </c:ser>
        <c:dLbls>
          <c:showLegendKey val="0"/>
          <c:showVal val="0"/>
          <c:showCatName val="0"/>
          <c:showSerName val="0"/>
          <c:showPercent val="0"/>
          <c:showBubbleSize val="0"/>
        </c:dLbls>
        <c:gapWidth val="150"/>
        <c:axId val="226673472"/>
        <c:axId val="226673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248.89</c:v>
                </c:pt>
                <c:pt idx="2">
                  <c:v>250.84</c:v>
                </c:pt>
                <c:pt idx="3">
                  <c:v>235.61</c:v>
                </c:pt>
                <c:pt idx="4">
                  <c:v>216.21</c:v>
                </c:pt>
              </c:numCache>
            </c:numRef>
          </c:val>
          <c:smooth val="0"/>
          <c:extLst xmlns:c16r2="http://schemas.microsoft.com/office/drawing/2015/06/chart">
            <c:ext xmlns:c16="http://schemas.microsoft.com/office/drawing/2014/chart" uri="{C3380CC4-5D6E-409C-BE32-E72D297353CC}">
              <c16:uniqueId val="{00000001-18BC-4FD6-A6B3-0729B9BA8DD2}"/>
            </c:ext>
          </c:extLst>
        </c:ser>
        <c:dLbls>
          <c:showLegendKey val="0"/>
          <c:showVal val="0"/>
          <c:showCatName val="0"/>
          <c:showSerName val="0"/>
          <c:showPercent val="0"/>
          <c:showBubbleSize val="0"/>
        </c:dLbls>
        <c:marker val="1"/>
        <c:smooth val="0"/>
        <c:axId val="226673472"/>
        <c:axId val="226673864"/>
      </c:lineChart>
      <c:dateAx>
        <c:axId val="226673472"/>
        <c:scaling>
          <c:orientation val="minMax"/>
        </c:scaling>
        <c:delete val="1"/>
        <c:axPos val="b"/>
        <c:numFmt formatCode="ge" sourceLinked="1"/>
        <c:majorTickMark val="none"/>
        <c:minorTickMark val="none"/>
        <c:tickLblPos val="none"/>
        <c:crossAx val="226673864"/>
        <c:crosses val="autoZero"/>
        <c:auto val="1"/>
        <c:lblOffset val="100"/>
        <c:baseTimeUnit val="years"/>
      </c:dateAx>
      <c:valAx>
        <c:axId val="226673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67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20"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山形県　長井市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66">
        <f>データ!S6</f>
        <v>27257</v>
      </c>
      <c r="AM8" s="66"/>
      <c r="AN8" s="66"/>
      <c r="AO8" s="66"/>
      <c r="AP8" s="66"/>
      <c r="AQ8" s="66"/>
      <c r="AR8" s="66"/>
      <c r="AS8" s="66"/>
      <c r="AT8" s="65">
        <f>データ!T6</f>
        <v>214.67</v>
      </c>
      <c r="AU8" s="65"/>
      <c r="AV8" s="65"/>
      <c r="AW8" s="65"/>
      <c r="AX8" s="65"/>
      <c r="AY8" s="65"/>
      <c r="AZ8" s="65"/>
      <c r="BA8" s="65"/>
      <c r="BB8" s="65">
        <f>データ!U6</f>
        <v>126.97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53.21</v>
      </c>
      <c r="Q10" s="65"/>
      <c r="R10" s="65"/>
      <c r="S10" s="65"/>
      <c r="T10" s="65"/>
      <c r="U10" s="65"/>
      <c r="V10" s="65"/>
      <c r="W10" s="65">
        <f>データ!Q6</f>
        <v>64.069999999999993</v>
      </c>
      <c r="X10" s="65"/>
      <c r="Y10" s="65"/>
      <c r="Z10" s="65"/>
      <c r="AA10" s="65"/>
      <c r="AB10" s="65"/>
      <c r="AC10" s="65"/>
      <c r="AD10" s="66">
        <f>データ!R6</f>
        <v>3942</v>
      </c>
      <c r="AE10" s="66"/>
      <c r="AF10" s="66"/>
      <c r="AG10" s="66"/>
      <c r="AH10" s="66"/>
      <c r="AI10" s="66"/>
      <c r="AJ10" s="66"/>
      <c r="AK10" s="2"/>
      <c r="AL10" s="66">
        <f>データ!V6</f>
        <v>14392</v>
      </c>
      <c r="AM10" s="66"/>
      <c r="AN10" s="66"/>
      <c r="AO10" s="66"/>
      <c r="AP10" s="66"/>
      <c r="AQ10" s="66"/>
      <c r="AR10" s="66"/>
      <c r="AS10" s="66"/>
      <c r="AT10" s="65">
        <f>データ!W6</f>
        <v>6.02</v>
      </c>
      <c r="AU10" s="65"/>
      <c r="AV10" s="65"/>
      <c r="AW10" s="65"/>
      <c r="AX10" s="65"/>
      <c r="AY10" s="65"/>
      <c r="AZ10" s="65"/>
      <c r="BA10" s="65"/>
      <c r="BB10" s="65">
        <f>データ!X6</f>
        <v>2390.6999999999998</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oG7rWdXXUD8K1b5UKUiqAJyZmgMhVb3c13MRLqO8KqFWW+FioH7rBOvsZHqqSOqYUtqSYhuG5Az4tyq1f3W8uA==" saltValue="H3APfPrIDCPfm9XPB8qHI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62090</v>
      </c>
      <c r="D6" s="32">
        <f t="shared" si="3"/>
        <v>47</v>
      </c>
      <c r="E6" s="32">
        <f t="shared" si="3"/>
        <v>17</v>
      </c>
      <c r="F6" s="32">
        <f t="shared" si="3"/>
        <v>1</v>
      </c>
      <c r="G6" s="32">
        <f t="shared" si="3"/>
        <v>0</v>
      </c>
      <c r="H6" s="32" t="str">
        <f t="shared" si="3"/>
        <v>山形県　長井市</v>
      </c>
      <c r="I6" s="32" t="str">
        <f t="shared" si="3"/>
        <v>法非適用</v>
      </c>
      <c r="J6" s="32" t="str">
        <f t="shared" si="3"/>
        <v>下水道事業</v>
      </c>
      <c r="K6" s="32" t="str">
        <f t="shared" si="3"/>
        <v>公共下水道</v>
      </c>
      <c r="L6" s="32" t="str">
        <f t="shared" si="3"/>
        <v>Cd2</v>
      </c>
      <c r="M6" s="32" t="str">
        <f t="shared" si="3"/>
        <v>非設置</v>
      </c>
      <c r="N6" s="33" t="str">
        <f t="shared" si="3"/>
        <v>-</v>
      </c>
      <c r="O6" s="33" t="str">
        <f t="shared" si="3"/>
        <v>該当数値なし</v>
      </c>
      <c r="P6" s="33">
        <f t="shared" si="3"/>
        <v>53.21</v>
      </c>
      <c r="Q6" s="33">
        <f t="shared" si="3"/>
        <v>64.069999999999993</v>
      </c>
      <c r="R6" s="33">
        <f t="shared" si="3"/>
        <v>3942</v>
      </c>
      <c r="S6" s="33">
        <f t="shared" si="3"/>
        <v>27257</v>
      </c>
      <c r="T6" s="33">
        <f t="shared" si="3"/>
        <v>214.67</v>
      </c>
      <c r="U6" s="33">
        <f t="shared" si="3"/>
        <v>126.97</v>
      </c>
      <c r="V6" s="33">
        <f t="shared" si="3"/>
        <v>14392</v>
      </c>
      <c r="W6" s="33">
        <f t="shared" si="3"/>
        <v>6.02</v>
      </c>
      <c r="X6" s="33">
        <f t="shared" si="3"/>
        <v>2390.6999999999998</v>
      </c>
      <c r="Y6" s="34">
        <f>IF(Y7="",NA(),Y7)</f>
        <v>70.39</v>
      </c>
      <c r="Z6" s="34">
        <f t="shared" ref="Z6:AH6" si="4">IF(Z7="",NA(),Z7)</f>
        <v>78.5</v>
      </c>
      <c r="AA6" s="34">
        <f t="shared" si="4"/>
        <v>85.29</v>
      </c>
      <c r="AB6" s="34">
        <f t="shared" si="4"/>
        <v>90.87</v>
      </c>
      <c r="AC6" s="34">
        <f t="shared" si="4"/>
        <v>90.57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1325.57</v>
      </c>
      <c r="BG6" s="34">
        <f t="shared" ref="BG6:BO6" si="7">IF(BG7="",NA(),BG7)</f>
        <v>1046.83</v>
      </c>
      <c r="BH6" s="34">
        <f t="shared" si="7"/>
        <v>775.89</v>
      </c>
      <c r="BI6" s="34">
        <f t="shared" si="7"/>
        <v>679.95</v>
      </c>
      <c r="BJ6" s="34">
        <f t="shared" si="7"/>
        <v>624</v>
      </c>
      <c r="BK6" s="34">
        <f t="shared" si="7"/>
        <v>1209.95</v>
      </c>
      <c r="BL6" s="34">
        <f t="shared" si="7"/>
        <v>1203.71</v>
      </c>
      <c r="BM6" s="34">
        <f t="shared" si="7"/>
        <v>1162.3599999999999</v>
      </c>
      <c r="BN6" s="34">
        <f t="shared" si="7"/>
        <v>1047.6500000000001</v>
      </c>
      <c r="BO6" s="34">
        <f t="shared" si="7"/>
        <v>1124.26</v>
      </c>
      <c r="BP6" s="33" t="str">
        <f>IF(BP7="","",IF(BP7="-","【-】","【"&amp;SUBSTITUTE(TEXT(BP7,"#,##0.00"),"-","△")&amp;"】"))</f>
        <v>【707.33】</v>
      </c>
      <c r="BQ6" s="34">
        <f>IF(BQ7="",NA(),BQ7)</f>
        <v>62.47</v>
      </c>
      <c r="BR6" s="34">
        <f t="shared" ref="BR6:BZ6" si="8">IF(BR7="",NA(),BR7)</f>
        <v>75.86</v>
      </c>
      <c r="BS6" s="34">
        <f t="shared" si="8"/>
        <v>93.04</v>
      </c>
      <c r="BT6" s="34">
        <f t="shared" si="8"/>
        <v>97.26</v>
      </c>
      <c r="BU6" s="34">
        <f t="shared" si="8"/>
        <v>99.33</v>
      </c>
      <c r="BV6" s="34">
        <f t="shared" si="8"/>
        <v>69.48</v>
      </c>
      <c r="BW6" s="34">
        <f t="shared" si="8"/>
        <v>69.739999999999995</v>
      </c>
      <c r="BX6" s="34">
        <f t="shared" si="8"/>
        <v>68.209999999999994</v>
      </c>
      <c r="BY6" s="34">
        <f t="shared" si="8"/>
        <v>74.040000000000006</v>
      </c>
      <c r="BZ6" s="34">
        <f t="shared" si="8"/>
        <v>80.58</v>
      </c>
      <c r="CA6" s="33" t="str">
        <f>IF(CA7="","",IF(CA7="-","【-】","【"&amp;SUBSTITUTE(TEXT(CA7,"#,##0.00"),"-","△")&amp;"】"))</f>
        <v>【101.26】</v>
      </c>
      <c r="CB6" s="34">
        <f>IF(CB7="",NA(),CB7)</f>
        <v>332.83</v>
      </c>
      <c r="CC6" s="34">
        <f t="shared" ref="CC6:CK6" si="9">IF(CC7="",NA(),CC7)</f>
        <v>279.62</v>
      </c>
      <c r="CD6" s="34">
        <f t="shared" si="9"/>
        <v>233.28</v>
      </c>
      <c r="CE6" s="34">
        <f t="shared" si="9"/>
        <v>219.84</v>
      </c>
      <c r="CF6" s="34">
        <f t="shared" si="9"/>
        <v>215.76</v>
      </c>
      <c r="CG6" s="34">
        <f t="shared" si="9"/>
        <v>220.67</v>
      </c>
      <c r="CH6" s="34">
        <f t="shared" si="9"/>
        <v>248.89</v>
      </c>
      <c r="CI6" s="34">
        <f t="shared" si="9"/>
        <v>250.84</v>
      </c>
      <c r="CJ6" s="34">
        <f t="shared" si="9"/>
        <v>235.61</v>
      </c>
      <c r="CK6" s="34">
        <f t="shared" si="9"/>
        <v>216.21</v>
      </c>
      <c r="CL6" s="33" t="str">
        <f>IF(CL7="","",IF(CL7="-","【-】","【"&amp;SUBSTITUTE(TEXT(CL7,"#,##0.00"),"-","△")&amp;"】"))</f>
        <v>【136.39】</v>
      </c>
      <c r="CM6" s="34">
        <f>IF(CM7="",NA(),CM7)</f>
        <v>88.67</v>
      </c>
      <c r="CN6" s="34">
        <f t="shared" ref="CN6:CV6" si="10">IF(CN7="",NA(),CN7)</f>
        <v>93.56</v>
      </c>
      <c r="CO6" s="34">
        <f t="shared" si="10"/>
        <v>66.709999999999994</v>
      </c>
      <c r="CP6" s="34">
        <f t="shared" si="10"/>
        <v>68.63</v>
      </c>
      <c r="CQ6" s="34">
        <f t="shared" si="10"/>
        <v>72.86</v>
      </c>
      <c r="CR6" s="34">
        <f t="shared" si="10"/>
        <v>55.81</v>
      </c>
      <c r="CS6" s="34">
        <f t="shared" si="10"/>
        <v>49.89</v>
      </c>
      <c r="CT6" s="34">
        <f t="shared" si="10"/>
        <v>49.39</v>
      </c>
      <c r="CU6" s="34">
        <f t="shared" si="10"/>
        <v>49.25</v>
      </c>
      <c r="CV6" s="34">
        <f t="shared" si="10"/>
        <v>50.24</v>
      </c>
      <c r="CW6" s="33" t="str">
        <f>IF(CW7="","",IF(CW7="-","【-】","【"&amp;SUBSTITUTE(TEXT(CW7,"#,##0.00"),"-","△")&amp;"】"))</f>
        <v>【60.13】</v>
      </c>
      <c r="CX6" s="34">
        <f>IF(CX7="",NA(),CX7)</f>
        <v>87.74</v>
      </c>
      <c r="CY6" s="34">
        <f t="shared" ref="CY6:DG6" si="11">IF(CY7="",NA(),CY7)</f>
        <v>88.17</v>
      </c>
      <c r="CZ6" s="34">
        <f t="shared" si="11"/>
        <v>88.77</v>
      </c>
      <c r="DA6" s="34">
        <f t="shared" si="11"/>
        <v>89.93</v>
      </c>
      <c r="DB6" s="34">
        <f t="shared" si="11"/>
        <v>90.19</v>
      </c>
      <c r="DC6" s="34">
        <f t="shared" si="11"/>
        <v>84.41</v>
      </c>
      <c r="DD6" s="34">
        <f t="shared" si="11"/>
        <v>84.73</v>
      </c>
      <c r="DE6" s="34">
        <f t="shared" si="11"/>
        <v>83.96</v>
      </c>
      <c r="DF6" s="34">
        <f t="shared" si="11"/>
        <v>84.12</v>
      </c>
      <c r="DG6" s="34">
        <f t="shared" si="11"/>
        <v>84.17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0.03</v>
      </c>
      <c r="EL6" s="34">
        <f t="shared" si="14"/>
        <v>0.15</v>
      </c>
      <c r="EM6" s="34">
        <f t="shared" si="14"/>
        <v>0.1</v>
      </c>
      <c r="EN6" s="34">
        <f t="shared" si="14"/>
        <v>0.13</v>
      </c>
      <c r="EO6" s="33" t="str">
        <f>IF(EO7="","",IF(EO7="-","【-】","【"&amp;SUBSTITUTE(TEXT(EO7,"#,##0.00"),"-","△")&amp;"】"))</f>
        <v>【0.23】</v>
      </c>
    </row>
    <row r="7" spans="1:145" s="35" customFormat="1" x14ac:dyDescent="0.15">
      <c r="A7" s="27"/>
      <c r="B7" s="36">
        <v>2017</v>
      </c>
      <c r="C7" s="36">
        <v>62090</v>
      </c>
      <c r="D7" s="36">
        <v>47</v>
      </c>
      <c r="E7" s="36">
        <v>17</v>
      </c>
      <c r="F7" s="36">
        <v>1</v>
      </c>
      <c r="G7" s="36">
        <v>0</v>
      </c>
      <c r="H7" s="36" t="s">
        <v>110</v>
      </c>
      <c r="I7" s="36" t="s">
        <v>111</v>
      </c>
      <c r="J7" s="36" t="s">
        <v>112</v>
      </c>
      <c r="K7" s="36" t="s">
        <v>113</v>
      </c>
      <c r="L7" s="36" t="s">
        <v>114</v>
      </c>
      <c r="M7" s="36" t="s">
        <v>115</v>
      </c>
      <c r="N7" s="37" t="s">
        <v>116</v>
      </c>
      <c r="O7" s="37" t="s">
        <v>117</v>
      </c>
      <c r="P7" s="37">
        <v>53.21</v>
      </c>
      <c r="Q7" s="37">
        <v>64.069999999999993</v>
      </c>
      <c r="R7" s="37">
        <v>3942</v>
      </c>
      <c r="S7" s="37">
        <v>27257</v>
      </c>
      <c r="T7" s="37">
        <v>214.67</v>
      </c>
      <c r="U7" s="37">
        <v>126.97</v>
      </c>
      <c r="V7" s="37">
        <v>14392</v>
      </c>
      <c r="W7" s="37">
        <v>6.02</v>
      </c>
      <c r="X7" s="37">
        <v>2390.6999999999998</v>
      </c>
      <c r="Y7" s="37">
        <v>70.39</v>
      </c>
      <c r="Z7" s="37">
        <v>78.5</v>
      </c>
      <c r="AA7" s="37">
        <v>85.29</v>
      </c>
      <c r="AB7" s="37">
        <v>90.87</v>
      </c>
      <c r="AC7" s="37">
        <v>90.57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1325.57</v>
      </c>
      <c r="BG7" s="37">
        <v>1046.83</v>
      </c>
      <c r="BH7" s="37">
        <v>775.89</v>
      </c>
      <c r="BI7" s="37">
        <v>679.95</v>
      </c>
      <c r="BJ7" s="37">
        <v>624</v>
      </c>
      <c r="BK7" s="37">
        <v>1209.95</v>
      </c>
      <c r="BL7" s="37">
        <v>1203.71</v>
      </c>
      <c r="BM7" s="37">
        <v>1162.3599999999999</v>
      </c>
      <c r="BN7" s="37">
        <v>1047.6500000000001</v>
      </c>
      <c r="BO7" s="37">
        <v>1124.26</v>
      </c>
      <c r="BP7" s="37">
        <v>707.33</v>
      </c>
      <c r="BQ7" s="37">
        <v>62.47</v>
      </c>
      <c r="BR7" s="37">
        <v>75.86</v>
      </c>
      <c r="BS7" s="37">
        <v>93.04</v>
      </c>
      <c r="BT7" s="37">
        <v>97.26</v>
      </c>
      <c r="BU7" s="37">
        <v>99.33</v>
      </c>
      <c r="BV7" s="37">
        <v>69.48</v>
      </c>
      <c r="BW7" s="37">
        <v>69.739999999999995</v>
      </c>
      <c r="BX7" s="37">
        <v>68.209999999999994</v>
      </c>
      <c r="BY7" s="37">
        <v>74.040000000000006</v>
      </c>
      <c r="BZ7" s="37">
        <v>80.58</v>
      </c>
      <c r="CA7" s="37">
        <v>101.26</v>
      </c>
      <c r="CB7" s="37">
        <v>332.83</v>
      </c>
      <c r="CC7" s="37">
        <v>279.62</v>
      </c>
      <c r="CD7" s="37">
        <v>233.28</v>
      </c>
      <c r="CE7" s="37">
        <v>219.84</v>
      </c>
      <c r="CF7" s="37">
        <v>215.76</v>
      </c>
      <c r="CG7" s="37">
        <v>220.67</v>
      </c>
      <c r="CH7" s="37">
        <v>248.89</v>
      </c>
      <c r="CI7" s="37">
        <v>250.84</v>
      </c>
      <c r="CJ7" s="37">
        <v>235.61</v>
      </c>
      <c r="CK7" s="37">
        <v>216.21</v>
      </c>
      <c r="CL7" s="37">
        <v>136.38999999999999</v>
      </c>
      <c r="CM7" s="37">
        <v>88.67</v>
      </c>
      <c r="CN7" s="37">
        <v>93.56</v>
      </c>
      <c r="CO7" s="37">
        <v>66.709999999999994</v>
      </c>
      <c r="CP7" s="37">
        <v>68.63</v>
      </c>
      <c r="CQ7" s="37">
        <v>72.86</v>
      </c>
      <c r="CR7" s="37">
        <v>55.81</v>
      </c>
      <c r="CS7" s="37">
        <v>49.89</v>
      </c>
      <c r="CT7" s="37">
        <v>49.39</v>
      </c>
      <c r="CU7" s="37">
        <v>49.25</v>
      </c>
      <c r="CV7" s="37">
        <v>50.24</v>
      </c>
      <c r="CW7" s="37">
        <v>60.13</v>
      </c>
      <c r="CX7" s="37">
        <v>87.74</v>
      </c>
      <c r="CY7" s="37">
        <v>88.17</v>
      </c>
      <c r="CZ7" s="37">
        <v>88.77</v>
      </c>
      <c r="DA7" s="37">
        <v>89.93</v>
      </c>
      <c r="DB7" s="37">
        <v>90.19</v>
      </c>
      <c r="DC7" s="37">
        <v>84.41</v>
      </c>
      <c r="DD7" s="37">
        <v>84.73</v>
      </c>
      <c r="DE7" s="37">
        <v>83.96</v>
      </c>
      <c r="DF7" s="37">
        <v>84.12</v>
      </c>
      <c r="DG7" s="37">
        <v>84.17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0.03</v>
      </c>
      <c r="EL7" s="37">
        <v>0.15</v>
      </c>
      <c r="EM7" s="37">
        <v>0.1</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13010</cp:lastModifiedBy>
  <cp:lastPrinted>2019-01-15T07:33:34Z</cp:lastPrinted>
  <dcterms:created xsi:type="dcterms:W3CDTF">2018-12-03T08:59:52Z</dcterms:created>
  <dcterms:modified xsi:type="dcterms:W3CDTF">2019-01-15T07:40:18Z</dcterms:modified>
  <cp:category/>
</cp:coreProperties>
</file>