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0_財政課\決算統計\H26決算統計\財政状況資料集\公表前確認・掲載データ\"/>
    </mc:Choice>
  </mc:AlternateContent>
  <workbookProtection workbookPassword="979D" lockStructure="1"/>
  <bookViews>
    <workbookView xWindow="0" yWindow="0" windowWidth="2049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AM37" i="9"/>
  <c r="C37" i="9"/>
  <c r="AM36" i="9"/>
  <c r="C36" i="9"/>
  <c r="BW35" i="9"/>
  <c r="BW36" i="9" s="1"/>
  <c r="BW37" i="9" s="1"/>
  <c r="BW38" i="9" s="1"/>
  <c r="BW39" i="9" s="1"/>
  <c r="BW40" i="9" s="1"/>
  <c r="BW41" i="9" s="1"/>
  <c r="AM35" i="9"/>
  <c r="CO34" i="9"/>
  <c r="CO35" i="9" s="1"/>
  <c r="CO36" i="9" s="1"/>
  <c r="CO37" i="9" s="1"/>
  <c r="CO38"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 r="BE36" i="9" s="1"/>
  <c r="BE37" i="9" s="1"/>
</calcChain>
</file>

<file path=xl/sharedStrings.xml><?xml version="1.0" encoding="utf-8"?>
<sst xmlns="http://schemas.openxmlformats.org/spreadsheetml/2006/main" count="991" uniqueCount="548">
  <si>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</si>
  <si>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</si>
  <si>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</si>
  <si>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</si>
  <si>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</si>
  <si>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</si>
  <si>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</si>
  <si>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</si>
  <si>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</si>
  <si>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</si>
  <si>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</si>
  <si>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</si>
  <si>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</si>
  <si>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</si>
  <si>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</si>
  <si>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</si>
  <si>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</si>
  <si>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</si>
  <si>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</si>
  <si>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</si>
  <si>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</si>
  <si>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</si>
  <si>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</si>
  <si>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</si>
  <si>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</si>
  <si>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</si>
  <si>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</si>
  <si>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</si>
  <si>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</si>
  <si>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</si>
  <si>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</si>
  <si>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</si>
  <si>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</si>
  <si>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</si>
  <si>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</si>
  <si>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</si>
  <si>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</si>
  <si>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</si>
  <si>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</si>
  <si>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</si>
  <si>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</si>
  <si>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</si>
  <si>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</si>
  <si>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</si>
  <si>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</si>
  <si>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</si>
  <si>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</si>
  <si>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</si>
  <si>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</si>
  <si>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</si>
  <si>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</si>
  <si>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</si>
  <si>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</si>
  <si>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</si>
  <si>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</si>
  <si>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</si>
  <si>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</si>
  <si>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</si>
  <si>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</si>
  <si>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</si>
  <si>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</si>
  <si>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</si>
  <si>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</si>
  <si>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</si>
  <si>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</si>
  <si>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</si>
  <si>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</si>
  <si>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</si>
  <si>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</si>
  <si>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</si>
  <si>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</si>
  <si>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</si>
  <si>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</si>
  <si>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</si>
  <si>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</si>
  <si>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</si>
  <si>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</si>
  <si>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</si>
  <si>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</si>
  <si>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</si>
  <si>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</si>
  <si>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</si>
  <si>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</si>
  <si>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</si>
  <si>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</si>
  <si>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</si>
  <si>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</si>
  <si>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</si>
  <si>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</si>
  <si>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</si>
  <si>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</si>
  <si>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</si>
  <si>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</si>
  <si>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</si>
  <si>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</si>
  <si>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</si>
  <si>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</si>
  <si>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</si>
  <si>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</si>
  <si>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</si>
  <si>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</si>
  <si>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</si>
  <si>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</si>
  <si>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</si>
  <si>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</si>
  <si>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</si>
  <si>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</si>
  <si>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</si>
  <si>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</si>
  <si>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</si>
  <si>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</si>
  <si>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</si>
  <si>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</si>
  <si>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</si>
  <si>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</si>
  <si>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</si>
  <si>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</si>
  <si>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</si>
  <si>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</si>
  <si>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</si>
  <si>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</si>
  <si>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</si>
  <si>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</si>
  <si>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</si>
  <si>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</si>
  <si>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</si>
  <si>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</si>
  <si>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</si>
  <si>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</si>
  <si>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</si>
  <si>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</si>
  <si>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</si>
  <si>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</si>
  <si>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</si>
  <si>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</si>
  <si>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</si>
  <si>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</si>
  <si>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</si>
  <si>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</si>
  <si>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</si>
  <si>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</si>
  <si>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</si>
  <si>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</si>
  <si>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</si>
  <si>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</si>
  <si>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</si>
  <si>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</si>
  <si>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</si>
  <si>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</si>
  <si>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</si>
  <si>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</si>
  <si>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</si>
  <si>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</si>
  <si>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</si>
  <si>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</si>
  <si>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</si>
  <si>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</si>
  <si>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</si>
  <si>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</si>
  <si>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</si>
  <si>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</si>
  <si>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</si>
  <si>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</si>
  <si>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</si>
  <si>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</si>
  <si>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</si>
  <si>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</si>
  <si>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</si>
  <si>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</si>
  <si>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</si>
  <si>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</si>
  <si>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</si>
  <si>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</si>
  <si>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</si>
  <si>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</si>
  <si>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</si>
  <si>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</si>
  <si>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</si>
  <si>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</si>
  <si>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</si>
  <si>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</si>
  <si>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</si>
  <si>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</si>
  <si>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</si>
  <si>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</si>
  <si>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</si>
  <si>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</si>
  <si>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</si>
  <si>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</si>
  <si>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</si>
  <si>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</si>
  <si>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</si>
  <si>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</si>
  <si>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</si>
  <si>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山形県長井市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</si>
  <si>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</si>
  <si>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</si>
  <si>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</si>
  <si>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</si>
  <si>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</si>
  <si>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</si>
  <si>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</si>
  <si>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</si>
  <si>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</si>
  <si>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</si>
  <si>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</si>
  <si>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</si>
  <si>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</si>
  <si>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</si>
  <si>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</si>
  <si>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</si>
  <si>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</si>
  <si>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</si>
  <si>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</si>
  <si>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</si>
  <si>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</si>
  <si>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</si>
  <si>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</si>
  <si>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</si>
  <si>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</si>
  <si>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</si>
  <si>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</si>
  <si>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</si>
  <si>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</si>
  <si>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</si>
  <si>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</si>
  <si>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</si>
  <si>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</si>
  <si>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</si>
  <si>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</si>
  <si>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</si>
  <si>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</si>
  <si>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</si>
  <si>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</si>
  <si>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</si>
  <si>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</si>
  <si>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</si>
  <si>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</si>
  <si>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</si>
  <si>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</si>
  <si>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</si>
  <si>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</si>
  <si>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</si>
  <si>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</si>
  <si>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</si>
  <si>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</si>
  <si>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</si>
  <si>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</si>
  <si>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</si>
  <si>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</si>
  <si>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</si>
  <si>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</si>
  <si>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</si>
  <si>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</si>
  <si>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</si>
  <si>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</si>
  <si>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</si>
  <si>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</si>
  <si>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</si>
  <si>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</si>
  <si>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</si>
  <si>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</si>
  <si>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</si>
  <si>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</si>
  <si>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</si>
  <si>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</si>
  <si>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</si>
  <si>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</si>
  <si>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</si>
  <si>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</si>
  <si>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</si>
  <si>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</si>
  <si>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</si>
  <si>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</si>
  <si>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</si>
  <si>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</si>
  <si>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</si>
  <si>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</si>
  <si>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</si>
  <si>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</si>
  <si>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</si>
  <si>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</si>
  <si>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</si>
  <si>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</si>
  <si>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</si>
  <si>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</si>
  <si>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</si>
  <si>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</si>
  <si>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</si>
  <si>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</si>
  <si>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</si>
  <si>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</si>
  <si>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</si>
  <si>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</si>
  <si>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</si>
  <si>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</si>
  <si>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</si>
  <si>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</si>
  <si>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</si>
  <si>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</si>
  <si>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</si>
  <si>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</si>
  <si>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</si>
  <si>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</si>
  <si>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</si>
  <si>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</si>
  <si>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</si>
  <si>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</si>
  <si>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</si>
  <si>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</si>
  <si>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</si>
  <si>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</si>
  <si>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</si>
  <si>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</si>
  <si>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</si>
  <si>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</si>
  <si>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</si>
  <si>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</si>
  <si>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</si>
  <si>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</si>
  <si>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</si>
  <si>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</si>
  <si>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</si>
  <si>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</si>
  <si>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</si>
  <si>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</si>
  <si>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</si>
  <si>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</si>
  <si>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</si>
  <si>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</si>
  <si>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</si>
  <si>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</si>
  <si>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</si>
  <si>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</si>
  <si>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</si>
  <si>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</si>
  <si>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</si>
  <si>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</si>
  <si>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</si>
  <si>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</si>
  <si>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</si>
  <si>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</si>
  <si>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</si>
  <si>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</si>
  <si>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山形県長井市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</si>
  <si>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</si>
  <si>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</si>
  <si>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</si>
  <si>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</si>
  <si>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</si>
  <si>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</si>
  <si>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</si>
  <si>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</si>
  <si>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</si>
  <si>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</si>
  <si>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</si>
  <si>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</si>
  <si>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</si>
  <si>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</si>
  <si>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</si>
  <si>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</si>
  <si>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</si>
  <si>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</si>
  <si>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</si>
  <si>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</si>
  <si>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長井市山形鉄道運営助成事業特別会計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</si>
  <si>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</si>
  <si>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</si>
  <si>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</si>
  <si>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</si>
  <si>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</si>
  <si>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</si>
  <si>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</si>
  <si>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</si>
  <si>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</si>
  <si>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</si>
  <si>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</si>
  <si>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</si>
  <si>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</si>
  <si>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長井市国民健康保険特別会計</t>
    <phoneticPr fontId="5"/>
  </si>
  <si>
    <t>長井市介護保険特別会計</t>
    <phoneticPr fontId="5"/>
  </si>
  <si>
    <t>長井市後期高齢者医療特別会計</t>
    <phoneticPr fontId="5"/>
  </si>
  <si>
    <t>長井市訪問看護事業特別会計</t>
    <phoneticPr fontId="5"/>
  </si>
  <si>
    <t>長井市水道事業会計</t>
    <phoneticPr fontId="5"/>
  </si>
  <si>
    <t>法適用企業</t>
    <phoneticPr fontId="5"/>
  </si>
  <si>
    <t>長井市公共下水道事業特別会計</t>
    <phoneticPr fontId="5"/>
  </si>
  <si>
    <t>法非適用企業</t>
    <phoneticPr fontId="5"/>
  </si>
  <si>
    <t>長井市農業集落排水事業特別会計</t>
    <phoneticPr fontId="5"/>
  </si>
  <si>
    <t>長井市浄化槽事業特別会計</t>
    <phoneticPr fontId="5"/>
  </si>
  <si>
    <t>長井市宅地開発事業特別会計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</si>
  <si>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</si>
  <si>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</si>
  <si>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</si>
  <si>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</si>
  <si>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</si>
  <si>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</si>
  <si>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</si>
  <si>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</si>
  <si>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</si>
  <si>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</si>
  <si>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</si>
  <si>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</si>
  <si>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</si>
  <si>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</si>
  <si>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</si>
  <si>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</si>
  <si>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</si>
  <si>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</si>
  <si>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</si>
  <si>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</si>
  <si>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</si>
  <si>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</si>
  <si>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</si>
  <si>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</si>
  <si>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</si>
  <si>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</si>
  <si>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</si>
  <si>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</si>
  <si>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</si>
  <si>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</si>
  <si>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</si>
  <si>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</si>
  <si>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</si>
  <si>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</si>
  <si>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</si>
  <si>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</si>
  <si>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</si>
  <si>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</si>
  <si>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</si>
  <si>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</si>
  <si>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</si>
  <si>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</si>
  <si>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</si>
  <si>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</si>
  <si>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</si>
  <si>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</si>
  <si>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</si>
  <si>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</si>
  <si>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</si>
  <si>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</si>
  <si>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</si>
  <si>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</si>
  <si>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</si>
  <si>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</si>
  <si>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</si>
  <si>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</si>
  <si>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</si>
  <si>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</si>
  <si>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</si>
  <si>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</si>
  <si>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</si>
  <si>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</si>
  <si>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</si>
  <si>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</si>
  <si>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</si>
  <si>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</si>
  <si>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</si>
  <si>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</si>
  <si>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</si>
  <si>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</si>
  <si>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</si>
  <si>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</si>
  <si>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</si>
  <si>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</si>
  <si>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</si>
  <si>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</si>
  <si>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</si>
  <si>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</si>
  <si>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</si>
  <si>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</si>
  <si>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</si>
  <si>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</si>
  <si>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</si>
  <si>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</si>
  <si>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</si>
  <si>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</si>
  <si>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</si>
  <si>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</si>
  <si>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</si>
  <si>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</si>
  <si>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</si>
  <si>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</si>
  <si>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</si>
  <si>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</si>
  <si>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</si>
  <si>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</si>
  <si>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</si>
  <si>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</si>
  <si>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</si>
  <si>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</si>
  <si>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</si>
  <si>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</si>
  <si>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</si>
  <si>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</si>
  <si>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</si>
  <si>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</si>
  <si>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</si>
  <si>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</si>
  <si>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</si>
  <si>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</si>
  <si>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</si>
  <si>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</si>
  <si>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</si>
  <si>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</si>
  <si>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</si>
  <si>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</si>
  <si>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</si>
  <si>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</si>
  <si>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</si>
  <si>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</si>
  <si>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</si>
  <si>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</si>
  <si>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</si>
  <si>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</si>
  <si>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</si>
  <si>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</si>
  <si>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</si>
  <si>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</si>
  <si>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</si>
  <si>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</si>
  <si>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</si>
  <si>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</si>
  <si>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0.11</t>
  </si>
  <si>
    <t>一般会計</t>
  </si>
  <si>
    <t>長井市水道事業会計</t>
  </si>
  <si>
    <t>長井市国民健康保険特別会計</t>
  </si>
  <si>
    <t>長井市介護保険特別会計</t>
  </si>
  <si>
    <t>長井市後期高齢者医療特別会計</t>
  </si>
  <si>
    <t>長井市公共下水道事業特別会計</t>
  </si>
  <si>
    <t>長井市農業集落排水事業特別会計</t>
  </si>
  <si>
    <t>長井市浄化槽事業特別会計</t>
  </si>
  <si>
    <t>その他会計（赤字）</t>
  </si>
  <si>
    <t>その他会計（黒字）</t>
  </si>
  <si>
    <t>-</t>
    <phoneticPr fontId="2"/>
  </si>
  <si>
    <t>置賜広域病院組合</t>
    <rPh sb="0" eb="2">
      <t>オキタマ</t>
    </rPh>
    <rPh sb="2" eb="4">
      <t>コウイキ</t>
    </rPh>
    <rPh sb="4" eb="6">
      <t>ビョウイン</t>
    </rPh>
    <rPh sb="6" eb="8">
      <t>クミアイ</t>
    </rPh>
    <phoneticPr fontId="2"/>
  </si>
  <si>
    <t>西置賜行政組合</t>
    <rPh sb="0" eb="1">
      <t>ニシ</t>
    </rPh>
    <rPh sb="1" eb="3">
      <t>オキタマ</t>
    </rPh>
    <rPh sb="3" eb="5">
      <t>ギョウセイ</t>
    </rPh>
    <rPh sb="5" eb="7">
      <t>クミアイ</t>
    </rPh>
    <phoneticPr fontId="2"/>
  </si>
  <si>
    <t>置賜広域行政事務組合</t>
    <rPh sb="0" eb="2">
      <t>オキタマ</t>
    </rPh>
    <rPh sb="2" eb="4">
      <t>コウイキ</t>
    </rPh>
    <rPh sb="4" eb="6">
      <t>ギョウセイ</t>
    </rPh>
    <rPh sb="6" eb="8">
      <t>ジム</t>
    </rPh>
    <rPh sb="8" eb="10">
      <t>クミアイ</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</si>
  <si>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</si>
  <si>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</si>
  <si>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</si>
  <si>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</si>
  <si>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</si>
  <si>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法適用企業</t>
    <rPh sb="0" eb="1">
      <t>ホウ</t>
    </rPh>
    <rPh sb="1" eb="3">
      <t>テキヨウ</t>
    </rPh>
    <rPh sb="3" eb="5">
      <t>キギョウ</t>
    </rPh>
    <phoneticPr fontId="2"/>
  </si>
  <si>
    <t>長井要水</t>
    <rPh sb="0" eb="2">
      <t>ナガイ</t>
    </rPh>
    <rPh sb="2" eb="3">
      <t>ヨウ</t>
    </rPh>
    <rPh sb="3" eb="4">
      <t>スイ</t>
    </rPh>
    <phoneticPr fontId="2"/>
  </si>
  <si>
    <t>文教の杜ながい</t>
    <rPh sb="0" eb="2">
      <t>ブンキョウ</t>
    </rPh>
    <rPh sb="3" eb="4">
      <t>モリ</t>
    </rPh>
    <phoneticPr fontId="2"/>
  </si>
  <si>
    <t>日本・アルカディア・ネットワーク</t>
    <rPh sb="0" eb="2">
      <t>ニホン</t>
    </rPh>
    <phoneticPr fontId="2"/>
  </si>
  <si>
    <t>置賜地域地場産業振興センター</t>
    <rPh sb="0" eb="2">
      <t>オキタマ</t>
    </rPh>
    <rPh sb="2" eb="4">
      <t>チイキ</t>
    </rPh>
    <rPh sb="4" eb="6">
      <t>ジバ</t>
    </rPh>
    <rPh sb="6" eb="8">
      <t>サンギョウ</t>
    </rPh>
    <rPh sb="8" eb="10">
      <t>シンコウ</t>
    </rPh>
    <phoneticPr fontId="2"/>
  </si>
  <si>
    <t>山形鉄道</t>
    <rPh sb="0" eb="2">
      <t>ヤマガタ</t>
    </rPh>
    <rPh sb="2" eb="4">
      <t>テツドウ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</si>
</sst>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53598</c:v>
                </c:pt>
                <c:pt idx="1">
                  <c:v>42090</c:v>
                </c:pt>
                <c:pt idx="2">
                  <c:v>57641</c:v>
                </c:pt>
                <c:pt idx="3">
                  <c:v>56150</c:v>
                </c:pt>
                <c:pt idx="4">
                  <c:v>79585</c:v>
                </c:pt>
              </c:numCache>
            </c:numRef>
          </c:val>
          <c:smooth val="0"/>
        </c:ser>
        <c:dLbls>
          <c:showLegendKey val="0"/>
          <c:showVal val="0"/>
          <c:showCatName val="0"/>
          <c:showSerName val="0"/>
          <c:showPercent val="0"/>
          <c:showBubbleSize val="0"/>
        </c:dLbls>
        <c:marker val="1"/>
        <c:smooth val="0"/>
        <c:axId val="299270952"/>
        <c:axId val="132554720"/>
      </c:lineChart>
      <c:catAx>
        <c:axId val="299270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554720"/>
        <c:crosses val="autoZero"/>
        <c:auto val="1"/>
        <c:lblAlgn val="ctr"/>
        <c:lblOffset val="100"/>
        <c:tickLblSkip val="1"/>
        <c:tickMarkSkip val="1"/>
        <c:noMultiLvlLbl val="0"/>
      </c:catAx>
      <c:valAx>
        <c:axId val="1325547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270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5.18</c:v>
                </c:pt>
                <c:pt idx="1">
                  <c:v>6.86</c:v>
                </c:pt>
                <c:pt idx="2">
                  <c:v>6.06</c:v>
                </c:pt>
                <c:pt idx="3">
                  <c:v>6.22</c:v>
                </c:pt>
                <c:pt idx="4">
                  <c:v>7.37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5.77</c:v>
                </c:pt>
                <c:pt idx="1">
                  <c:v>5.84</c:v>
                </c:pt>
                <c:pt idx="2">
                  <c:v>10.83</c:v>
                </c:pt>
                <c:pt idx="3">
                  <c:v>13.8</c:v>
                </c:pt>
                <c:pt idx="4">
                  <c:v>12.63</c:v>
                </c:pt>
              </c:numCache>
            </c:numRef>
          </c:val>
        </c:ser>
        <c:dLbls>
          <c:showLegendKey val="0"/>
          <c:showVal val="0"/>
          <c:showCatName val="0"/>
          <c:showSerName val="0"/>
          <c:showPercent val="0"/>
          <c:showBubbleSize val="0"/>
        </c:dLbls>
        <c:gapWidth val="250"/>
        <c:overlap val="100"/>
        <c:axId val="440032688"/>
        <c:axId val="299274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8.39</c:v>
                </c:pt>
                <c:pt idx="1">
                  <c:v>5.05</c:v>
                </c:pt>
                <c:pt idx="2">
                  <c:v>7.48</c:v>
                </c:pt>
                <c:pt idx="3">
                  <c:v>4.1100000000000003</c:v>
                </c:pt>
                <c:pt idx="4">
                  <c:v>-0.11</c:v>
                </c:pt>
              </c:numCache>
            </c:numRef>
          </c:val>
          <c:smooth val="0"/>
        </c:ser>
        <c:dLbls>
          <c:showLegendKey val="0"/>
          <c:showVal val="0"/>
          <c:showCatName val="0"/>
          <c:showSerName val="0"/>
          <c:showPercent val="0"/>
          <c:showBubbleSize val="0"/>
        </c:dLbls>
        <c:marker val="1"/>
        <c:smooth val="0"/>
        <c:axId val="440032688"/>
        <c:axId val="299274504"/>
      </c:lineChart>
      <c:catAx>
        <c:axId val="44003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9274504"/>
        <c:crosses val="autoZero"/>
        <c:auto val="1"/>
        <c:lblAlgn val="ctr"/>
        <c:lblOffset val="100"/>
        <c:tickLblSkip val="1"/>
        <c:tickMarkSkip val="1"/>
        <c:noMultiLvlLbl val="0"/>
      </c:catAx>
      <c:valAx>
        <c:axId val="299274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3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長井市浄化槽事業特別会計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長井市農業集落排水事業特別会計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長井市公共下水道事業特別会計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0.1</c:v>
                </c:pt>
                <c:pt idx="8">
                  <c:v>#N/A</c:v>
                </c:pt>
                <c:pt idx="9">
                  <c:v>0</c:v>
                </c:pt>
              </c:numCache>
            </c:numRef>
          </c:val>
        </c:ser>
        <c:ser>
          <c:idx val="5"/>
          <c:order val="5"/>
          <c:tx>
            <c:strRef>
              <c:f>データシート!$A$32</c:f>
              <c:strCache>
                <c:ptCount val="1"/>
                <c:pt idx="0">
                  <c:v>長井市後期高齢者医療特別会計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0.05</c:v>
                </c:pt>
                <c:pt idx="8">
                  <c:v>#N/A</c:v>
                </c:pt>
                <c:pt idx="9">
                  <c:v>0.06</c:v>
                </c:pt>
              </c:numCache>
            </c:numRef>
          </c:val>
        </c:ser>
        <c:ser>
          <c:idx val="6"/>
          <c:order val="6"/>
          <c:tx>
            <c:strRef>
              <c:f>データシート!$A$33</c:f>
              <c:strCache>
                <c:ptCount val="1"/>
                <c:pt idx="0">
                  <c:v>長井市介護保険特別会計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0.28000000000000003</c:v>
                </c:pt>
                <c:pt idx="4">
                  <c:v>#N/A</c:v>
                </c:pt>
                <c:pt idx="5">
                  <c:v>0.21</c:v>
                </c:pt>
                <c:pt idx="6">
                  <c:v>#N/A</c:v>
                </c:pt>
                <c:pt idx="7">
                  <c:v>0.45</c:v>
                </c:pt>
                <c:pt idx="8">
                  <c:v>#N/A</c:v>
                </c:pt>
                <c:pt idx="9">
                  <c:v>0.54</c:v>
                </c:pt>
              </c:numCache>
            </c:numRef>
          </c:val>
        </c:ser>
        <c:ser>
          <c:idx val="7"/>
          <c:order val="7"/>
          <c:tx>
            <c:strRef>
              <c:f>データシート!$A$34</c:f>
              <c:strCache>
                <c:ptCount val="1"/>
                <c:pt idx="0">
                  <c:v>長井市国民健康保険特別会計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0.85</c:v>
                </c:pt>
                <c:pt idx="2">
                  <c:v>#N/A</c:v>
                </c:pt>
                <c:pt idx="3">
                  <c:v>1.6</c:v>
                </c:pt>
                <c:pt idx="4">
                  <c:v>#N/A</c:v>
                </c:pt>
                <c:pt idx="5">
                  <c:v>1.68</c:v>
                </c:pt>
                <c:pt idx="6">
                  <c:v>#N/A</c:v>
                </c:pt>
                <c:pt idx="7">
                  <c:v>1.31</c:v>
                </c:pt>
                <c:pt idx="8">
                  <c:v>#N/A</c:v>
                </c:pt>
                <c:pt idx="9">
                  <c:v>1.55</c:v>
                </c:pt>
              </c:numCache>
            </c:numRef>
          </c:val>
        </c:ser>
        <c:ser>
          <c:idx val="8"/>
          <c:order val="8"/>
          <c:tx>
            <c:strRef>
              <c:f>データシート!$A$35</c:f>
              <c:strCache>
                <c:ptCount val="1"/>
                <c:pt idx="0">
                  <c:v>長井市水道事業会計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5.67</c:v>
                </c:pt>
                <c:pt idx="2">
                  <c:v>#N/A</c:v>
                </c:pt>
                <c:pt idx="3">
                  <c:v>6.8</c:v>
                </c:pt>
                <c:pt idx="4">
                  <c:v>#N/A</c:v>
                </c:pt>
                <c:pt idx="5">
                  <c:v>7.38</c:v>
                </c:pt>
                <c:pt idx="6">
                  <c:v>#N/A</c:v>
                </c:pt>
                <c:pt idx="7">
                  <c:v>7.53</c:v>
                </c:pt>
                <c:pt idx="8">
                  <c:v>#N/A</c:v>
                </c:pt>
                <c:pt idx="9">
                  <c:v>6.77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5.09</c:v>
                </c:pt>
                <c:pt idx="2">
                  <c:v>#N/A</c:v>
                </c:pt>
                <c:pt idx="3">
                  <c:v>6.85</c:v>
                </c:pt>
                <c:pt idx="4">
                  <c:v>#N/A</c:v>
                </c:pt>
                <c:pt idx="5">
                  <c:v>6.06</c:v>
                </c:pt>
                <c:pt idx="6">
                  <c:v>#N/A</c:v>
                </c:pt>
                <c:pt idx="7">
                  <c:v>6.21</c:v>
                </c:pt>
                <c:pt idx="8">
                  <c:v>#N/A</c:v>
                </c:pt>
                <c:pt idx="9">
                  <c:v>7.37</c:v>
                </c:pt>
              </c:numCache>
            </c:numRef>
          </c:val>
        </c:ser>
        <c:dLbls>
          <c:showLegendKey val="0"/>
          <c:showVal val="0"/>
          <c:showCatName val="0"/>
          <c:showSerName val="0"/>
          <c:showPercent val="0"/>
          <c:showBubbleSize val="0"/>
        </c:dLbls>
        <c:gapWidth val="150"/>
        <c:overlap val="100"/>
        <c:axId val="440671776"/>
        <c:axId val="297716176"/>
      </c:barChart>
      <c:catAx>
        <c:axId val="4406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716176"/>
        <c:crosses val="autoZero"/>
        <c:auto val="1"/>
        <c:lblAlgn val="ctr"/>
        <c:lblOffset val="100"/>
        <c:tickLblSkip val="1"/>
        <c:tickMarkSkip val="1"/>
        <c:noMultiLvlLbl val="0"/>
      </c:catAx>
      <c:valAx>
        <c:axId val="29771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67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1092</c:v>
                </c:pt>
                <c:pt idx="5">
                  <c:v>1110</c:v>
                </c:pt>
                <c:pt idx="8">
                  <c:v>1180</c:v>
                </c:pt>
                <c:pt idx="11">
                  <c:v>1187</c:v>
                </c:pt>
                <c:pt idx="14">
                  <c:v>1307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71</c:v>
                </c:pt>
                <c:pt idx="3">
                  <c:v>81</c:v>
                </c:pt>
                <c:pt idx="6">
                  <c:v>52</c:v>
                </c:pt>
                <c:pt idx="9">
                  <c:v>51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286</c:v>
                </c:pt>
                <c:pt idx="3">
                  <c:v>287</c:v>
                </c:pt>
                <c:pt idx="6">
                  <c:v>257</c:v>
                </c:pt>
                <c:pt idx="9">
                  <c:v>223</c:v>
                </c:pt>
                <c:pt idx="12">
                  <c:v>223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614</c:v>
                </c:pt>
                <c:pt idx="3">
                  <c:v>655</c:v>
                </c:pt>
                <c:pt idx="6">
                  <c:v>777</c:v>
                </c:pt>
                <c:pt idx="9">
                  <c:v>790</c:v>
                </c:pt>
                <c:pt idx="12">
                  <c:v>807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1281</c:v>
                </c:pt>
                <c:pt idx="3">
                  <c:v>1203</c:v>
                </c:pt>
                <c:pt idx="6">
                  <c:v>1086</c:v>
                </c:pt>
                <c:pt idx="9">
                  <c:v>1027</c:v>
                </c:pt>
                <c:pt idx="12">
                  <c:v>980</c:v>
                </c:pt>
              </c:numCache>
            </c:numRef>
          </c:val>
        </c:ser>
        <c:dLbls>
          <c:showLegendKey val="0"/>
          <c:showVal val="0"/>
          <c:showCatName val="0"/>
          <c:showSerName val="0"/>
          <c:showPercent val="0"/>
          <c:showBubbleSize val="0"/>
        </c:dLbls>
        <c:gapWidth val="100"/>
        <c:overlap val="100"/>
        <c:axId val="440970832"/>
        <c:axId val="440501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1161</c:v>
                </c:pt>
                <c:pt idx="2">
                  <c:v>#N/A</c:v>
                </c:pt>
                <c:pt idx="3">
                  <c:v>#N/A</c:v>
                </c:pt>
                <c:pt idx="4">
                  <c:v>1116</c:v>
                </c:pt>
                <c:pt idx="5">
                  <c:v>#N/A</c:v>
                </c:pt>
                <c:pt idx="6">
                  <c:v>#N/A</c:v>
                </c:pt>
                <c:pt idx="7">
                  <c:v>992</c:v>
                </c:pt>
                <c:pt idx="8">
                  <c:v>#N/A</c:v>
                </c:pt>
                <c:pt idx="9">
                  <c:v>#N/A</c:v>
                </c:pt>
                <c:pt idx="10">
                  <c:v>904</c:v>
                </c:pt>
                <c:pt idx="11">
                  <c:v>#N/A</c:v>
                </c:pt>
                <c:pt idx="12">
                  <c:v>#N/A</c:v>
                </c:pt>
                <c:pt idx="13">
                  <c:v>706</c:v>
                </c:pt>
                <c:pt idx="14">
                  <c:v>#N/A</c:v>
                </c:pt>
              </c:numCache>
            </c:numRef>
          </c:val>
          <c:smooth val="0"/>
        </c:ser>
        <c:dLbls>
          <c:showLegendKey val="0"/>
          <c:showVal val="0"/>
          <c:showCatName val="0"/>
          <c:showSerName val="0"/>
          <c:showPercent val="0"/>
          <c:showBubbleSize val="0"/>
        </c:dLbls>
        <c:marker val="1"/>
        <c:smooth val="0"/>
        <c:axId val="440970832"/>
        <c:axId val="440501608"/>
      </c:lineChart>
      <c:catAx>
        <c:axId val="44097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01608"/>
        <c:crosses val="autoZero"/>
        <c:auto val="1"/>
        <c:lblAlgn val="ctr"/>
        <c:lblOffset val="100"/>
        <c:tickLblSkip val="1"/>
        <c:tickMarkSkip val="1"/>
        <c:noMultiLvlLbl val="0"/>
      </c:catAx>
      <c:valAx>
        <c:axId val="44050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97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12006</c:v>
                </c:pt>
                <c:pt idx="5">
                  <c:v>12432</c:v>
                </c:pt>
                <c:pt idx="8">
                  <c:v>12735</c:v>
                </c:pt>
                <c:pt idx="11">
                  <c:v>13004</c:v>
                </c:pt>
                <c:pt idx="14">
                  <c:v>12705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1727</c:v>
                </c:pt>
                <c:pt idx="5">
                  <c:v>1505</c:v>
                </c:pt>
                <c:pt idx="8">
                  <c:v>1334</c:v>
                </c:pt>
                <c:pt idx="11">
                  <c:v>1180</c:v>
                </c:pt>
                <c:pt idx="14">
                  <c:v>1109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1168</c:v>
                </c:pt>
                <c:pt idx="5">
                  <c:v>1153</c:v>
                </c:pt>
                <c:pt idx="8">
                  <c:v>1629</c:v>
                </c:pt>
                <c:pt idx="11">
                  <c:v>2331</c:v>
                </c:pt>
                <c:pt idx="14">
                  <c:v>2041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2782</c:v>
                </c:pt>
                <c:pt idx="3">
                  <c:v>2711</c:v>
                </c:pt>
                <c:pt idx="6">
                  <c:v>2765</c:v>
                </c:pt>
                <c:pt idx="9">
                  <c:v>2679</c:v>
                </c:pt>
                <c:pt idx="12">
                  <c:v>2575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2922</c:v>
                </c:pt>
                <c:pt idx="3">
                  <c:v>2760</c:v>
                </c:pt>
                <c:pt idx="6">
                  <c:v>2766</c:v>
                </c:pt>
                <c:pt idx="9">
                  <c:v>2998</c:v>
                </c:pt>
                <c:pt idx="12">
                  <c:v>2868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8510</c:v>
                </c:pt>
                <c:pt idx="3">
                  <c:v>8243</c:v>
                </c:pt>
                <c:pt idx="6">
                  <c:v>7884</c:v>
                </c:pt>
                <c:pt idx="9">
                  <c:v>7650</c:v>
                </c:pt>
                <c:pt idx="12">
                  <c:v>7020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257</c:v>
                </c:pt>
                <c:pt idx="3">
                  <c:v>161</c:v>
                </c:pt>
                <c:pt idx="6">
                  <c:v>84</c:v>
                </c:pt>
                <c:pt idx="9">
                  <c:v>12</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11168</c:v>
                </c:pt>
                <c:pt idx="3">
                  <c:v>10781</c:v>
                </c:pt>
                <c:pt idx="6">
                  <c:v>10963</c:v>
                </c:pt>
                <c:pt idx="9">
                  <c:v>11103</c:v>
                </c:pt>
                <c:pt idx="12">
                  <c:v>11522</c:v>
                </c:pt>
              </c:numCache>
            </c:numRef>
          </c:val>
        </c:ser>
        <c:dLbls>
          <c:showLegendKey val="0"/>
          <c:showVal val="0"/>
          <c:showCatName val="0"/>
          <c:showSerName val="0"/>
          <c:showPercent val="0"/>
          <c:showBubbleSize val="0"/>
        </c:dLbls>
        <c:gapWidth val="100"/>
        <c:overlap val="100"/>
        <c:axId val="439360616"/>
        <c:axId val="298654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10770</c:v>
                </c:pt>
                <c:pt idx="2">
                  <c:v>#N/A</c:v>
                </c:pt>
                <c:pt idx="3">
                  <c:v>#N/A</c:v>
                </c:pt>
                <c:pt idx="4">
                  <c:v>9567</c:v>
                </c:pt>
                <c:pt idx="5">
                  <c:v>#N/A</c:v>
                </c:pt>
                <c:pt idx="6">
                  <c:v>#N/A</c:v>
                </c:pt>
                <c:pt idx="7">
                  <c:v>8765</c:v>
                </c:pt>
                <c:pt idx="8">
                  <c:v>#N/A</c:v>
                </c:pt>
                <c:pt idx="9">
                  <c:v>#N/A</c:v>
                </c:pt>
                <c:pt idx="10">
                  <c:v>7927</c:v>
                </c:pt>
                <c:pt idx="11">
                  <c:v>#N/A</c:v>
                </c:pt>
                <c:pt idx="12">
                  <c:v>#N/A</c:v>
                </c:pt>
                <c:pt idx="13">
                  <c:v>8139</c:v>
                </c:pt>
                <c:pt idx="14">
                  <c:v>#N/A</c:v>
                </c:pt>
              </c:numCache>
            </c:numRef>
          </c:val>
          <c:smooth val="0"/>
        </c:ser>
        <c:dLbls>
          <c:showLegendKey val="0"/>
          <c:showVal val="0"/>
          <c:showCatName val="0"/>
          <c:showSerName val="0"/>
          <c:showPercent val="0"/>
          <c:showBubbleSize val="0"/>
        </c:dLbls>
        <c:marker val="1"/>
        <c:smooth val="0"/>
        <c:axId val="439360616"/>
        <c:axId val="298654360"/>
      </c:lineChart>
      <c:catAx>
        <c:axId val="43936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654360"/>
        <c:crosses val="autoZero"/>
        <c:auto val="1"/>
        <c:lblAlgn val="ctr"/>
        <c:lblOffset val="100"/>
        <c:tickLblSkip val="1"/>
        <c:tickMarkSkip val="1"/>
        <c:noMultiLvlLbl val="0"/>
      </c:catAx>
      <c:valAx>
        <c:axId val="29865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36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山形県長井市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28,271
28,056
214.67
14,696,057
13,968,785
584,000
7,920,793
11,522,379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120.5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大型事業所が少なく、加えて</a:t>
          </a:r>
          <a:r>
            <a:rPr kumimoji="1" lang="ja-JP" altLang="ja-JP" sz="1300">
              <a:solidFill>
                <a:schemeClr val="dk1"/>
              </a:solidFill>
              <a:effectLst/>
              <a:latin typeface="+mn-lt"/>
              <a:ea typeface="+mn-ea"/>
              <a:cs typeface="+mn-cs"/>
            </a:rPr>
            <a:t>人口の減少、地価の下落等のマイナス要素が要因となり、類似団体内平均値を下回っている。</a:t>
          </a:r>
          <a:r>
            <a:rPr kumimoji="1" lang="ja-JP" altLang="en-US" sz="1300">
              <a:solidFill>
                <a:schemeClr val="dk1"/>
              </a:solidFill>
              <a:effectLst/>
              <a:latin typeface="+mn-lt"/>
              <a:ea typeface="+mn-ea"/>
              <a:cs typeface="+mn-cs"/>
            </a:rPr>
            <a:t>近年はほぼ横ばいで推移しているため、今後は更なる</a:t>
          </a:r>
          <a:r>
            <a:rPr kumimoji="1" lang="ja-JP" altLang="ja-JP" sz="1300">
              <a:solidFill>
                <a:schemeClr val="dk1"/>
              </a:solidFill>
              <a:effectLst/>
              <a:latin typeface="+mn-lt"/>
              <a:ea typeface="+mn-ea"/>
              <a:cs typeface="+mn-cs"/>
            </a:rPr>
            <a:t>市税等の徴収強化等を図り、財政基盤の強化に努める必要がある。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0" name="直線コネクタ 69"/>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3" name="直線コネクタ 72"/>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6" name="直線コネクタ 75"/>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高資本費対策等による公共下水道事業特別会計への繰出金、除排雪経費等の増加があったものの、公債費をはじめ置賜広域行政事務組合分担金の減少等により０．５ポイント改善した。今後は、事務事業評価による事業の見直し等を行い、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47943</xdr:rowOff>
    </xdr:to>
    <xdr:cxnSp macro="">
      <xdr:nvCxnSpPr>
        <xdr:cNvPr id="126" name="直線コネクタ 125"/>
        <xdr:cNvCxnSpPr/>
      </xdr:nvCxnSpPr>
      <xdr:spPr>
        <a:xfrm flipV="1">
          <a:off x="4114800" y="1081913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171132</xdr:rowOff>
    </xdr:from>
    <xdr:to>
      <xdr:col>6</xdr:col>
      <xdr:colOff>0</xdr:colOff>
      <xdr:row>63</xdr:row>
      <xdr:rowOff>47943</xdr:rowOff>
    </xdr:to>
    <xdr:cxnSp macro="">
      <xdr:nvCxnSpPr>
        <xdr:cNvPr id="129" name="直線コネクタ 128"/>
        <xdr:cNvCxnSpPr/>
      </xdr:nvCxnSpPr>
      <xdr:spPr>
        <a:xfrm>
          <a:off x="3225800" y="108010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171132</xdr:rowOff>
    </xdr:from>
    <xdr:to>
      <xdr:col>4</xdr:col>
      <xdr:colOff>482600</xdr:colOff>
      <xdr:row>63</xdr:row>
      <xdr:rowOff>102235</xdr:rowOff>
    </xdr:to>
    <xdr:cxnSp macro="">
      <xdr:nvCxnSpPr>
        <xdr:cNvPr id="132" name="直線コネクタ 131"/>
        <xdr:cNvCxnSpPr/>
      </xdr:nvCxnSpPr>
      <xdr:spPr>
        <a:xfrm flipV="1">
          <a:off x="2336800" y="1080103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102235</xdr:rowOff>
    </xdr:to>
    <xdr:cxnSp macro="">
      <xdr:nvCxnSpPr>
        <xdr:cNvPr id="135" name="直線コネクタ 134"/>
        <xdr:cNvCxnSpPr/>
      </xdr:nvCxnSpPr>
      <xdr:spPr>
        <a:xfrm>
          <a:off x="1447800" y="1072261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5" name="円/楕円 144"/>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46"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168593</xdr:rowOff>
    </xdr:from>
    <xdr:to>
      <xdr:col>6</xdr:col>
      <xdr:colOff>50800</xdr:colOff>
      <xdr:row>63</xdr:row>
      <xdr:rowOff>98743</xdr:rowOff>
    </xdr:to>
    <xdr:sp macro="" textlink="">
      <xdr:nvSpPr>
        <xdr:cNvPr id="147" name="円/楕円 146"/>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83520</xdr:rowOff>
    </xdr:from>
    <xdr:ext cx="736600" cy="259045"/>
    <xdr:sp macro="" textlink="">
      <xdr:nvSpPr>
        <xdr:cNvPr id="148" name="テキスト ボックス 147"/>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120332</xdr:rowOff>
    </xdr:from>
    <xdr:to>
      <xdr:col>4</xdr:col>
      <xdr:colOff>533400</xdr:colOff>
      <xdr:row>63</xdr:row>
      <xdr:rowOff>50482</xdr:rowOff>
    </xdr:to>
    <xdr:sp macro="" textlink="">
      <xdr:nvSpPr>
        <xdr:cNvPr id="149" name="円/楕円 148"/>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35259</xdr:rowOff>
    </xdr:from>
    <xdr:ext cx="762000" cy="259045"/>
    <xdr:sp macro="" textlink="">
      <xdr:nvSpPr>
        <xdr:cNvPr id="150" name="テキスト ボックス 149"/>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51435</xdr:rowOff>
    </xdr:from>
    <xdr:to>
      <xdr:col>3</xdr:col>
      <xdr:colOff>330200</xdr:colOff>
      <xdr:row>63</xdr:row>
      <xdr:rowOff>153035</xdr:rowOff>
    </xdr:to>
    <xdr:sp macro="" textlink="">
      <xdr:nvSpPr>
        <xdr:cNvPr id="151" name="円/楕円 150"/>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52" name="テキスト ボックス 151"/>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3" name="円/楕円 152"/>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128287</xdr:rowOff>
    </xdr:from>
    <xdr:ext cx="762000" cy="259045"/>
    <xdr:sp macro="" textlink="">
      <xdr:nvSpPr>
        <xdr:cNvPr id="154" name="テキスト ボックス 153"/>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[144,852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ラスパイレス指数及び職員数が類似団体内平均値より低いこと、病院事業、ごみ処理業務及び消防業務等を一部事務組合で行っていること、事務事業の見直しに積極的に取り組んできたことが、類似団体より適正度が高い要因と思われる。ただし、昨年比１２．８ポイント増となったため、事務事業評価による事業の見直し等を行い適正な水準を維持していく。</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27476</xdr:rowOff>
    </xdr:from>
    <xdr:to>
      <xdr:col>7</xdr:col>
      <xdr:colOff>152400</xdr:colOff>
      <xdr:row>81</xdr:row>
      <xdr:rowOff>93596</xdr:rowOff>
    </xdr:to>
    <xdr:cxnSp macro="">
      <xdr:nvCxnSpPr>
        <xdr:cNvPr id="189" name="直線コネクタ 188"/>
        <xdr:cNvCxnSpPr/>
      </xdr:nvCxnSpPr>
      <xdr:spPr>
        <a:xfrm>
          <a:off x="4114800" y="13914926"/>
          <a:ext cx="838200" cy="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6559</xdr:rowOff>
    </xdr:from>
    <xdr:to>
      <xdr:col>6</xdr:col>
      <xdr:colOff>0</xdr:colOff>
      <xdr:row>81</xdr:row>
      <xdr:rowOff>27476</xdr:rowOff>
    </xdr:to>
    <xdr:cxnSp macro="">
      <xdr:nvCxnSpPr>
        <xdr:cNvPr id="192" name="直線コネクタ 191"/>
        <xdr:cNvCxnSpPr/>
      </xdr:nvCxnSpPr>
      <xdr:spPr>
        <a:xfrm>
          <a:off x="3225800" y="1389400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6559</xdr:rowOff>
    </xdr:from>
    <xdr:to>
      <xdr:col>4</xdr:col>
      <xdr:colOff>482600</xdr:colOff>
      <xdr:row>81</xdr:row>
      <xdr:rowOff>16827</xdr:rowOff>
    </xdr:to>
    <xdr:cxnSp macro="">
      <xdr:nvCxnSpPr>
        <xdr:cNvPr id="195" name="直線コネクタ 194"/>
        <xdr:cNvCxnSpPr/>
      </xdr:nvCxnSpPr>
      <xdr:spPr>
        <a:xfrm flipV="1">
          <a:off x="2336800" y="13894009"/>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152274</xdr:rowOff>
    </xdr:from>
    <xdr:to>
      <xdr:col>3</xdr:col>
      <xdr:colOff>279400</xdr:colOff>
      <xdr:row>81</xdr:row>
      <xdr:rowOff>16827</xdr:rowOff>
    </xdr:to>
    <xdr:cxnSp macro="">
      <xdr:nvCxnSpPr>
        <xdr:cNvPr id="198" name="直線コネクタ 197"/>
        <xdr:cNvCxnSpPr/>
      </xdr:nvCxnSpPr>
      <xdr:spPr>
        <a:xfrm>
          <a:off x="1447800" y="13868274"/>
          <a:ext cx="889000" cy="3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42796</xdr:rowOff>
    </xdr:from>
    <xdr:to>
      <xdr:col>7</xdr:col>
      <xdr:colOff>203200</xdr:colOff>
      <xdr:row>81</xdr:row>
      <xdr:rowOff>144396</xdr:rowOff>
    </xdr:to>
    <xdr:sp macro="" textlink="">
      <xdr:nvSpPr>
        <xdr:cNvPr id="208" name="円/楕円 207"/>
        <xdr:cNvSpPr/>
      </xdr:nvSpPr>
      <xdr:spPr>
        <a:xfrm>
          <a:off x="4902200" y="139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59323</xdr:rowOff>
    </xdr:from>
    <xdr:ext cx="762000" cy="259045"/>
    <xdr:sp macro="" textlink="">
      <xdr:nvSpPr>
        <xdr:cNvPr id="209" name="人件費・物件費等の状況該当値テキスト"/>
        <xdr:cNvSpPr txBox="1"/>
      </xdr:nvSpPr>
      <xdr:spPr>
        <a:xfrm>
          <a:off x="5041900" y="137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144,852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148126</xdr:rowOff>
    </xdr:from>
    <xdr:to>
      <xdr:col>6</xdr:col>
      <xdr:colOff>50800</xdr:colOff>
      <xdr:row>81</xdr:row>
      <xdr:rowOff>78276</xdr:rowOff>
    </xdr:to>
    <xdr:sp macro="" textlink="">
      <xdr:nvSpPr>
        <xdr:cNvPr id="210" name="円/楕円 209"/>
        <xdr:cNvSpPr/>
      </xdr:nvSpPr>
      <xdr:spPr>
        <a:xfrm>
          <a:off x="4064000" y="13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88453</xdr:rowOff>
    </xdr:from>
    <xdr:ext cx="736600" cy="259045"/>
    <xdr:sp macro="" textlink="">
      <xdr:nvSpPr>
        <xdr:cNvPr id="211" name="テキスト ボックス 210"/>
        <xdr:cNvSpPr txBox="1"/>
      </xdr:nvSpPr>
      <xdr:spPr>
        <a:xfrm>
          <a:off x="3733800" y="1363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128,411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127209</xdr:rowOff>
    </xdr:from>
    <xdr:to>
      <xdr:col>4</xdr:col>
      <xdr:colOff>533400</xdr:colOff>
      <xdr:row>81</xdr:row>
      <xdr:rowOff>57359</xdr:rowOff>
    </xdr:to>
    <xdr:sp macro="" textlink="">
      <xdr:nvSpPr>
        <xdr:cNvPr id="212" name="円/楕円 211"/>
        <xdr:cNvSpPr/>
      </xdr:nvSpPr>
      <xdr:spPr>
        <a:xfrm>
          <a:off x="3175000" y="138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67536</xdr:rowOff>
    </xdr:from>
    <xdr:ext cx="762000" cy="259045"/>
    <xdr:sp macro="" textlink="">
      <xdr:nvSpPr>
        <xdr:cNvPr id="213" name="テキスト ボックス 212"/>
        <xdr:cNvSpPr txBox="1"/>
      </xdr:nvSpPr>
      <xdr:spPr>
        <a:xfrm>
          <a:off x="2844800" y="136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137477</xdr:rowOff>
    </xdr:from>
    <xdr:to>
      <xdr:col>3</xdr:col>
      <xdr:colOff>330200</xdr:colOff>
      <xdr:row>81</xdr:row>
      <xdr:rowOff>67627</xdr:rowOff>
    </xdr:to>
    <xdr:sp macro="" textlink="">
      <xdr:nvSpPr>
        <xdr:cNvPr id="214" name="円/楕円 213"/>
        <xdr:cNvSpPr/>
      </xdr:nvSpPr>
      <xdr:spPr>
        <a:xfrm>
          <a:off x="2286000" y="138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77804</xdr:rowOff>
    </xdr:from>
    <xdr:ext cx="762000" cy="259045"/>
    <xdr:sp macro="" textlink="">
      <xdr:nvSpPr>
        <xdr:cNvPr id="215" name="テキスト ボックス 214"/>
        <xdr:cNvSpPr txBox="1"/>
      </xdr:nvSpPr>
      <xdr:spPr>
        <a:xfrm>
          <a:off x="1955800" y="1362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125,763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101474</xdr:rowOff>
    </xdr:from>
    <xdr:to>
      <xdr:col>2</xdr:col>
      <xdr:colOff>127000</xdr:colOff>
      <xdr:row>81</xdr:row>
      <xdr:rowOff>31624</xdr:rowOff>
    </xdr:to>
    <xdr:sp macro="" textlink="">
      <xdr:nvSpPr>
        <xdr:cNvPr id="216" name="円/楕円 215"/>
        <xdr:cNvSpPr/>
      </xdr:nvSpPr>
      <xdr:spPr>
        <a:xfrm>
          <a:off x="1397000" y="138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41801</xdr:rowOff>
    </xdr:from>
    <xdr:ext cx="762000" cy="259045"/>
    <xdr:sp macro="" textlink="">
      <xdr:nvSpPr>
        <xdr:cNvPr id="217" name="テキスト ボックス 216"/>
        <xdr:cNvSpPr txBox="1"/>
      </xdr:nvSpPr>
      <xdr:spPr>
        <a:xfrm>
          <a:off x="1066800" y="1358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過去の財政状況の悪化に伴う特別昇給の抑制及び退職時昇給の是正等の措置により、類似団体と比較して低い水準にある。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133350</xdr:rowOff>
    </xdr:to>
    <xdr:cxnSp macro="">
      <xdr:nvCxnSpPr>
        <xdr:cNvPr id="253" name="直線コネクタ 252"/>
        <xdr:cNvCxnSpPr/>
      </xdr:nvCxnSpPr>
      <xdr:spPr>
        <a:xfrm>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88</xdr:row>
      <xdr:rowOff>91923</xdr:rowOff>
    </xdr:to>
    <xdr:cxnSp macro="">
      <xdr:nvCxnSpPr>
        <xdr:cNvPr id="256" name="直線コネクタ 255"/>
        <xdr:cNvCxnSpPr/>
      </xdr:nvCxnSpPr>
      <xdr:spPr>
        <a:xfrm flipV="1">
          <a:off x="15290800" y="14294757"/>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91923</xdr:rowOff>
    </xdr:from>
    <xdr:to>
      <xdr:col>22</xdr:col>
      <xdr:colOff>203200</xdr:colOff>
      <xdr:row>89</xdr:row>
      <xdr:rowOff>58359</xdr:rowOff>
    </xdr:to>
    <xdr:cxnSp macro="">
      <xdr:nvCxnSpPr>
        <xdr:cNvPr id="259" name="直線コネクタ 258"/>
        <xdr:cNvCxnSpPr/>
      </xdr:nvCxnSpPr>
      <xdr:spPr>
        <a:xfrm flipV="1">
          <a:off x="14401800" y="151795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89</xdr:row>
      <xdr:rowOff>58359</xdr:rowOff>
    </xdr:to>
    <xdr:cxnSp macro="">
      <xdr:nvCxnSpPr>
        <xdr:cNvPr id="262" name="直線コネクタ 261"/>
        <xdr:cNvCxnSpPr/>
      </xdr:nvCxnSpPr>
      <xdr:spPr>
        <a:xfrm>
          <a:off x="13512800" y="14202834"/>
          <a:ext cx="889000" cy="11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2" name="円/楕円 27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3"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4" name="円/楕円 273"/>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75" name="テキスト ボックス 274"/>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76" name="円/楕円 275"/>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152900</xdr:rowOff>
    </xdr:from>
    <xdr:ext cx="762000" cy="259045"/>
    <xdr:sp macro="" textlink="">
      <xdr:nvSpPr>
        <xdr:cNvPr id="277" name="テキスト ボックス 276"/>
        <xdr:cNvSpPr txBox="1"/>
      </xdr:nvSpPr>
      <xdr:spPr>
        <a:xfrm>
          <a:off x="14909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78" name="円/楕円 277"/>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79" name="テキスト ボックス 278"/>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0" name="円/楕円 279"/>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1" name="テキスト ボックス 280"/>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退職者の補充抑制や学校給食共同調理場の民間委託、公立保育園の民間移管等により、類似団体平均値を下回っている。今後も「長井市定員適正化計画」に基づき、採用人数の平準化と職員の資質向上を目指す。</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36433</xdr:rowOff>
    </xdr:from>
    <xdr:to>
      <xdr:col>24</xdr:col>
      <xdr:colOff>558800</xdr:colOff>
      <xdr:row>61</xdr:row>
      <xdr:rowOff>60563</xdr:rowOff>
    </xdr:to>
    <xdr:cxnSp macro="">
      <xdr:nvCxnSpPr>
        <xdr:cNvPr id="320" name="直線コネクタ 319"/>
        <xdr:cNvCxnSpPr/>
      </xdr:nvCxnSpPr>
      <xdr:spPr>
        <a:xfrm>
          <a:off x="16179800" y="104948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21352</xdr:rowOff>
    </xdr:from>
    <xdr:to>
      <xdr:col>23</xdr:col>
      <xdr:colOff>406400</xdr:colOff>
      <xdr:row>61</xdr:row>
      <xdr:rowOff>36433</xdr:rowOff>
    </xdr:to>
    <xdr:cxnSp macro="">
      <xdr:nvCxnSpPr>
        <xdr:cNvPr id="323" name="直線コネクタ 322"/>
        <xdr:cNvCxnSpPr/>
      </xdr:nvCxnSpPr>
      <xdr:spPr>
        <a:xfrm>
          <a:off x="15290800" y="1047980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168672</xdr:rowOff>
    </xdr:from>
    <xdr:to>
      <xdr:col>22</xdr:col>
      <xdr:colOff>203200</xdr:colOff>
      <xdr:row>61</xdr:row>
      <xdr:rowOff>21352</xdr:rowOff>
    </xdr:to>
    <xdr:cxnSp macro="">
      <xdr:nvCxnSpPr>
        <xdr:cNvPr id="326" name="直線コネクタ 325"/>
        <xdr:cNvCxnSpPr/>
      </xdr:nvCxnSpPr>
      <xdr:spPr>
        <a:xfrm>
          <a:off x="14401800" y="104556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155099</xdr:rowOff>
    </xdr:from>
    <xdr:to>
      <xdr:col>21</xdr:col>
      <xdr:colOff>0</xdr:colOff>
      <xdr:row>60</xdr:row>
      <xdr:rowOff>168672</xdr:rowOff>
    </xdr:to>
    <xdr:cxnSp macro="">
      <xdr:nvCxnSpPr>
        <xdr:cNvPr id="329" name="直線コネクタ 328"/>
        <xdr:cNvCxnSpPr/>
      </xdr:nvCxnSpPr>
      <xdr:spPr>
        <a:xfrm>
          <a:off x="13512800" y="10442099"/>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9763</xdr:rowOff>
    </xdr:from>
    <xdr:to>
      <xdr:col>24</xdr:col>
      <xdr:colOff>609600</xdr:colOff>
      <xdr:row>61</xdr:row>
      <xdr:rowOff>111363</xdr:rowOff>
    </xdr:to>
    <xdr:sp macro="" textlink="">
      <xdr:nvSpPr>
        <xdr:cNvPr id="339" name="円/楕円 338"/>
        <xdr:cNvSpPr/>
      </xdr:nvSpPr>
      <xdr:spPr>
        <a:xfrm>
          <a:off x="16967200" y="104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26290</xdr:rowOff>
    </xdr:from>
    <xdr:ext cx="762000" cy="259045"/>
    <xdr:sp macro="" textlink="">
      <xdr:nvSpPr>
        <xdr:cNvPr id="340" name="定員管理の状況該当値テキスト"/>
        <xdr:cNvSpPr txBox="1"/>
      </xdr:nvSpPr>
      <xdr:spPr>
        <a:xfrm>
          <a:off x="17106900" y="1031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157083</xdr:rowOff>
    </xdr:from>
    <xdr:to>
      <xdr:col>23</xdr:col>
      <xdr:colOff>457200</xdr:colOff>
      <xdr:row>61</xdr:row>
      <xdr:rowOff>87233</xdr:rowOff>
    </xdr:to>
    <xdr:sp macro="" textlink="">
      <xdr:nvSpPr>
        <xdr:cNvPr id="341" name="円/楕円 340"/>
        <xdr:cNvSpPr/>
      </xdr:nvSpPr>
      <xdr:spPr>
        <a:xfrm>
          <a:off x="16129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97410</xdr:rowOff>
    </xdr:from>
    <xdr:ext cx="736600" cy="259045"/>
    <xdr:sp macro="" textlink="">
      <xdr:nvSpPr>
        <xdr:cNvPr id="342" name="テキスト ボックス 341"/>
        <xdr:cNvSpPr txBox="1"/>
      </xdr:nvSpPr>
      <xdr:spPr>
        <a:xfrm>
          <a:off x="15798800" y="1021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142002</xdr:rowOff>
    </xdr:from>
    <xdr:to>
      <xdr:col>22</xdr:col>
      <xdr:colOff>254000</xdr:colOff>
      <xdr:row>61</xdr:row>
      <xdr:rowOff>72152</xdr:rowOff>
    </xdr:to>
    <xdr:sp macro="" textlink="">
      <xdr:nvSpPr>
        <xdr:cNvPr id="343" name="円/楕円 342"/>
        <xdr:cNvSpPr/>
      </xdr:nvSpPr>
      <xdr:spPr>
        <a:xfrm>
          <a:off x="15240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82329</xdr:rowOff>
    </xdr:from>
    <xdr:ext cx="762000" cy="259045"/>
    <xdr:sp macro="" textlink="">
      <xdr:nvSpPr>
        <xdr:cNvPr id="344" name="テキスト ボックス 343"/>
        <xdr:cNvSpPr txBox="1"/>
      </xdr:nvSpPr>
      <xdr:spPr>
        <a:xfrm>
          <a:off x="14909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117872</xdr:rowOff>
    </xdr:from>
    <xdr:to>
      <xdr:col>21</xdr:col>
      <xdr:colOff>50800</xdr:colOff>
      <xdr:row>61</xdr:row>
      <xdr:rowOff>48022</xdr:rowOff>
    </xdr:to>
    <xdr:sp macro="" textlink="">
      <xdr:nvSpPr>
        <xdr:cNvPr id="345" name="円/楕円 344"/>
        <xdr:cNvSpPr/>
      </xdr:nvSpPr>
      <xdr:spPr>
        <a:xfrm>
          <a:off x="14351000" y="104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58199</xdr:rowOff>
    </xdr:from>
    <xdr:ext cx="762000" cy="259045"/>
    <xdr:sp macro="" textlink="">
      <xdr:nvSpPr>
        <xdr:cNvPr id="346" name="テキスト ボックス 345"/>
        <xdr:cNvSpPr txBox="1"/>
      </xdr:nvSpPr>
      <xdr:spPr>
        <a:xfrm>
          <a:off x="14020800" y="1017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104299</xdr:rowOff>
    </xdr:from>
    <xdr:to>
      <xdr:col>19</xdr:col>
      <xdr:colOff>533400</xdr:colOff>
      <xdr:row>61</xdr:row>
      <xdr:rowOff>34449</xdr:rowOff>
    </xdr:to>
    <xdr:sp macro="" textlink="">
      <xdr:nvSpPr>
        <xdr:cNvPr id="347" name="円/楕円 346"/>
        <xdr:cNvSpPr/>
      </xdr:nvSpPr>
      <xdr:spPr>
        <a:xfrm>
          <a:off x="13462000" y="10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44626</xdr:rowOff>
    </xdr:from>
    <xdr:ext cx="762000" cy="259045"/>
    <xdr:sp macro="" textlink="">
      <xdr:nvSpPr>
        <xdr:cNvPr id="348" name="テキスト ボックス 347"/>
        <xdr:cNvSpPr txBox="1"/>
      </xdr:nvSpPr>
      <xdr:spPr>
        <a:xfrm>
          <a:off x="13131800" y="1016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地開発公社経営健全化事業に係る地方債など地方交付税措置のない地方債や下水道事業等に対する繰出金、置賜広域病院組合の病院施設、置賜広域行政組合のごみ処理施設等に対する分担金などが実質公債費負担を増大させる要因となり、類似団体でも下位となっている。年々改善してきているが。起債額が増加傾向にあるため、起債等の制限等により適正な水準を目指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164677</xdr:rowOff>
    </xdr:from>
    <xdr:to>
      <xdr:col>24</xdr:col>
      <xdr:colOff>558800</xdr:colOff>
      <xdr:row>42</xdr:row>
      <xdr:rowOff>154094</xdr:rowOff>
    </xdr:to>
    <xdr:cxnSp macro="">
      <xdr:nvCxnSpPr>
        <xdr:cNvPr id="382" name="直線コネクタ 381"/>
        <xdr:cNvCxnSpPr/>
      </xdr:nvCxnSpPr>
      <xdr:spPr>
        <a:xfrm flipV="1">
          <a:off x="16179800" y="71941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71120</xdr:rowOff>
    </xdr:to>
    <xdr:cxnSp macro="">
      <xdr:nvCxnSpPr>
        <xdr:cNvPr id="385" name="直線コネクタ 384"/>
        <xdr:cNvCxnSpPr/>
      </xdr:nvCxnSpPr>
      <xdr:spPr>
        <a:xfrm flipV="1">
          <a:off x="15290800" y="73549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44</xdr:row>
      <xdr:rowOff>68580</xdr:rowOff>
    </xdr:to>
    <xdr:cxnSp macro="">
      <xdr:nvCxnSpPr>
        <xdr:cNvPr id="388" name="直線コネクタ 387"/>
        <xdr:cNvCxnSpPr/>
      </xdr:nvCxnSpPr>
      <xdr:spPr>
        <a:xfrm flipV="1">
          <a:off x="14401800" y="744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45</xdr:row>
      <xdr:rowOff>57996</xdr:rowOff>
    </xdr:to>
    <xdr:cxnSp macro="">
      <xdr:nvCxnSpPr>
        <xdr:cNvPr id="391" name="直線コネクタ 390"/>
        <xdr:cNvCxnSpPr/>
      </xdr:nvCxnSpPr>
      <xdr:spPr>
        <a:xfrm flipV="1">
          <a:off x="13512800" y="761238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113877</xdr:rowOff>
    </xdr:from>
    <xdr:to>
      <xdr:col>24</xdr:col>
      <xdr:colOff>609600</xdr:colOff>
      <xdr:row>42</xdr:row>
      <xdr:rowOff>44027</xdr:rowOff>
    </xdr:to>
    <xdr:sp macro="" textlink="">
      <xdr:nvSpPr>
        <xdr:cNvPr id="401" name="円/楕円 400"/>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85954</xdr:rowOff>
    </xdr:from>
    <xdr:ext cx="762000" cy="259045"/>
    <xdr:sp macro="" textlink="">
      <xdr:nvSpPr>
        <xdr:cNvPr id="402"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403" name="円/楕円 402"/>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404" name="テキスト ボックス 403"/>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5" name="円/楕円 404"/>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6" name="テキスト ボックス 405"/>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7" name="円/楕円 406"/>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8" name="テキスト ボックス 407"/>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7196</xdr:rowOff>
    </xdr:from>
    <xdr:to>
      <xdr:col>19</xdr:col>
      <xdr:colOff>533400</xdr:colOff>
      <xdr:row>45</xdr:row>
      <xdr:rowOff>108796</xdr:rowOff>
    </xdr:to>
    <xdr:sp macro="" textlink="">
      <xdr:nvSpPr>
        <xdr:cNvPr id="409" name="円/楕円 408"/>
        <xdr:cNvSpPr/>
      </xdr:nvSpPr>
      <xdr:spPr>
        <a:xfrm>
          <a:off x="13462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93573</xdr:rowOff>
    </xdr:from>
    <xdr:ext cx="762000" cy="259045"/>
    <xdr:sp macro="" textlink="">
      <xdr:nvSpPr>
        <xdr:cNvPr id="410" name="テキスト ボックス 409"/>
        <xdr:cNvSpPr txBox="1"/>
      </xdr:nvSpPr>
      <xdr:spPr>
        <a:xfrm>
          <a:off x="13131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地開発公社経営健全化事業に係る地方債など地方交付税措置のない地方債や下水道事業等に対する繰出金、置賜広域病院組合の病院施設、置賜広域行政組合のごみ処理施設等に対する分担金等の将来負担額が多額にのぼることが比率の高い要因となっている。Ｈ２６は地方債の増加、地区公民館指定管理料の増加等により昨年比５．８ポイント悪化したため、今後は事業見直しによる起債の制限、繰出金及び分担金の削減等に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35687</xdr:rowOff>
    </xdr:from>
    <xdr:to>
      <xdr:col>24</xdr:col>
      <xdr:colOff>558800</xdr:colOff>
      <xdr:row>19</xdr:row>
      <xdr:rowOff>82338</xdr:rowOff>
    </xdr:to>
    <xdr:cxnSp macro="">
      <xdr:nvCxnSpPr>
        <xdr:cNvPr id="444" name="直線コネクタ 443"/>
        <xdr:cNvCxnSpPr/>
      </xdr:nvCxnSpPr>
      <xdr:spPr>
        <a:xfrm>
          <a:off x="16179800" y="3293237"/>
          <a:ext cx="8382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35687</xdr:rowOff>
    </xdr:from>
    <xdr:to>
      <xdr:col>23</xdr:col>
      <xdr:colOff>406400</xdr:colOff>
      <xdr:row>19</xdr:row>
      <xdr:rowOff>137033</xdr:rowOff>
    </xdr:to>
    <xdr:cxnSp macro="">
      <xdr:nvCxnSpPr>
        <xdr:cNvPr id="447" name="直線コネクタ 446"/>
        <xdr:cNvCxnSpPr/>
      </xdr:nvCxnSpPr>
      <xdr:spPr>
        <a:xfrm flipV="1">
          <a:off x="15290800" y="3293237"/>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137033</xdr:rowOff>
    </xdr:from>
    <xdr:to>
      <xdr:col>22</xdr:col>
      <xdr:colOff>203200</xdr:colOff>
      <xdr:row>20</xdr:row>
      <xdr:rowOff>61299</xdr:rowOff>
    </xdr:to>
    <xdr:cxnSp macro="">
      <xdr:nvCxnSpPr>
        <xdr:cNvPr id="450" name="直線コネクタ 449"/>
        <xdr:cNvCxnSpPr/>
      </xdr:nvCxnSpPr>
      <xdr:spPr>
        <a:xfrm flipV="1">
          <a:off x="14401800" y="3394583"/>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61299</xdr:rowOff>
    </xdr:from>
    <xdr:to>
      <xdr:col>21</xdr:col>
      <xdr:colOff>0</xdr:colOff>
      <xdr:row>21</xdr:row>
      <xdr:rowOff>10499</xdr:rowOff>
    </xdr:to>
    <xdr:cxnSp macro="">
      <xdr:nvCxnSpPr>
        <xdr:cNvPr id="453" name="直線コネクタ 452"/>
        <xdr:cNvCxnSpPr/>
      </xdr:nvCxnSpPr>
      <xdr:spPr>
        <a:xfrm flipV="1">
          <a:off x="13512800" y="349029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31538</xdr:rowOff>
    </xdr:from>
    <xdr:to>
      <xdr:col>24</xdr:col>
      <xdr:colOff>609600</xdr:colOff>
      <xdr:row>19</xdr:row>
      <xdr:rowOff>133138</xdr:rowOff>
    </xdr:to>
    <xdr:sp macro="" textlink="">
      <xdr:nvSpPr>
        <xdr:cNvPr id="463" name="円/楕円 462"/>
        <xdr:cNvSpPr/>
      </xdr:nvSpPr>
      <xdr:spPr>
        <a:xfrm>
          <a:off x="169672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3615</xdr:rowOff>
    </xdr:from>
    <xdr:ext cx="762000" cy="259045"/>
    <xdr:sp macro="" textlink="">
      <xdr:nvSpPr>
        <xdr:cNvPr id="464" name="将来負担の状況該当値テキスト"/>
        <xdr:cNvSpPr txBox="1"/>
      </xdr:nvSpPr>
      <xdr:spPr>
        <a:xfrm>
          <a:off x="17106900" y="326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156337</xdr:rowOff>
    </xdr:from>
    <xdr:to>
      <xdr:col>23</xdr:col>
      <xdr:colOff>457200</xdr:colOff>
      <xdr:row>19</xdr:row>
      <xdr:rowOff>86487</xdr:rowOff>
    </xdr:to>
    <xdr:sp macro="" textlink="">
      <xdr:nvSpPr>
        <xdr:cNvPr id="465" name="円/楕円 464"/>
        <xdr:cNvSpPr/>
      </xdr:nvSpPr>
      <xdr:spPr>
        <a:xfrm>
          <a:off x="16129000" y="32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71264</xdr:rowOff>
    </xdr:from>
    <xdr:ext cx="736600" cy="259045"/>
    <xdr:sp macro="" textlink="">
      <xdr:nvSpPr>
        <xdr:cNvPr id="466" name="テキスト ボックス 465"/>
        <xdr:cNvSpPr txBox="1"/>
      </xdr:nvSpPr>
      <xdr:spPr>
        <a:xfrm>
          <a:off x="15798800" y="332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86233</xdr:rowOff>
    </xdr:from>
    <xdr:to>
      <xdr:col>22</xdr:col>
      <xdr:colOff>254000</xdr:colOff>
      <xdr:row>20</xdr:row>
      <xdr:rowOff>16383</xdr:rowOff>
    </xdr:to>
    <xdr:sp macro="" textlink="">
      <xdr:nvSpPr>
        <xdr:cNvPr id="467" name="円/楕円 466"/>
        <xdr:cNvSpPr/>
      </xdr:nvSpPr>
      <xdr:spPr>
        <a:xfrm>
          <a:off x="152400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1160</xdr:rowOff>
    </xdr:from>
    <xdr:ext cx="762000" cy="259045"/>
    <xdr:sp macro="" textlink="">
      <xdr:nvSpPr>
        <xdr:cNvPr id="468" name="テキスト ボックス 467"/>
        <xdr:cNvSpPr txBox="1"/>
      </xdr:nvSpPr>
      <xdr:spPr>
        <a:xfrm>
          <a:off x="14909800" y="34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10499</xdr:rowOff>
    </xdr:from>
    <xdr:to>
      <xdr:col>21</xdr:col>
      <xdr:colOff>50800</xdr:colOff>
      <xdr:row>20</xdr:row>
      <xdr:rowOff>112099</xdr:rowOff>
    </xdr:to>
    <xdr:sp macro="" textlink="">
      <xdr:nvSpPr>
        <xdr:cNvPr id="469" name="円/楕円 468"/>
        <xdr:cNvSpPr/>
      </xdr:nvSpPr>
      <xdr:spPr>
        <a:xfrm>
          <a:off x="14351000" y="34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96876</xdr:rowOff>
    </xdr:from>
    <xdr:ext cx="762000" cy="259045"/>
    <xdr:sp macro="" textlink="">
      <xdr:nvSpPr>
        <xdr:cNvPr id="470" name="テキスト ボックス 469"/>
        <xdr:cNvSpPr txBox="1"/>
      </xdr:nvSpPr>
      <xdr:spPr>
        <a:xfrm>
          <a:off x="14020800" y="35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131149</xdr:rowOff>
    </xdr:from>
    <xdr:to>
      <xdr:col>19</xdr:col>
      <xdr:colOff>533400</xdr:colOff>
      <xdr:row>21</xdr:row>
      <xdr:rowOff>61299</xdr:rowOff>
    </xdr:to>
    <xdr:sp macro="" textlink="">
      <xdr:nvSpPr>
        <xdr:cNvPr id="471" name="円/楕円 470"/>
        <xdr:cNvSpPr/>
      </xdr:nvSpPr>
      <xdr:spPr>
        <a:xfrm>
          <a:off x="13462000" y="35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46076</xdr:rowOff>
    </xdr:from>
    <xdr:ext cx="762000" cy="259045"/>
    <xdr:sp macro="" textlink="">
      <xdr:nvSpPr>
        <xdr:cNvPr id="472" name="テキスト ボックス 471"/>
        <xdr:cNvSpPr txBox="1"/>
      </xdr:nvSpPr>
      <xdr:spPr>
        <a:xfrm>
          <a:off x="13131800" y="36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山形県長井市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28,271
28,056
214.67
14,696,057
13,968,785
584,000
7,920,793
11,522,379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120.5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団塊世代の退職に伴う新陳代謝があるものの、人事院勧告及び県人事委員会勧告に伴い０．３ポイント悪化した。今後も「長井市定員適正化計画」に基づき、採用人数の平準化と職員の資質向上を目指しながら、適正水準を維持するよう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36</xdr:row>
      <xdr:rowOff>99786</xdr:rowOff>
    </xdr:to>
    <xdr:cxnSp macro="">
      <xdr:nvCxnSpPr>
        <xdr:cNvPr id="66" name="直線コネクタ 65"/>
        <xdr:cNvCxnSpPr/>
      </xdr:nvCxnSpPr>
      <xdr:spPr>
        <a:xfrm>
          <a:off x="3987800" y="6239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67128</xdr:rowOff>
    </xdr:from>
    <xdr:to>
      <xdr:col>5</xdr:col>
      <xdr:colOff>549275</xdr:colOff>
      <xdr:row>36</xdr:row>
      <xdr:rowOff>78014</xdr:rowOff>
    </xdr:to>
    <xdr:cxnSp macro="">
      <xdr:nvCxnSpPr>
        <xdr:cNvPr id="69" name="直線コネクタ 68"/>
        <xdr:cNvCxnSpPr/>
      </xdr:nvCxnSpPr>
      <xdr:spPr>
        <a:xfrm flipV="1">
          <a:off x="3098800" y="6239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37</xdr:row>
      <xdr:rowOff>69850</xdr:rowOff>
    </xdr:to>
    <xdr:cxnSp macro="">
      <xdr:nvCxnSpPr>
        <xdr:cNvPr id="72" name="直線コネクタ 71"/>
        <xdr:cNvCxnSpPr/>
      </xdr:nvCxnSpPr>
      <xdr:spPr>
        <a:xfrm flipV="1">
          <a:off x="2209800" y="6250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69850</xdr:rowOff>
    </xdr:to>
    <xdr:cxnSp macro="">
      <xdr:nvCxnSpPr>
        <xdr:cNvPr id="75" name="直線コネクタ 74"/>
        <xdr:cNvCxnSpPr/>
      </xdr:nvCxnSpPr>
      <xdr:spPr>
        <a:xfrm>
          <a:off x="1320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6"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16328</xdr:rowOff>
    </xdr:from>
    <xdr:to>
      <xdr:col>5</xdr:col>
      <xdr:colOff>600075</xdr:colOff>
      <xdr:row>36</xdr:row>
      <xdr:rowOff>117928</xdr:rowOff>
    </xdr:to>
    <xdr:sp macro="" textlink="">
      <xdr:nvSpPr>
        <xdr:cNvPr id="87" name="円/楕円 86"/>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128105</xdr:rowOff>
    </xdr:from>
    <xdr:ext cx="736600" cy="259045"/>
    <xdr:sp macro="" textlink="">
      <xdr:nvSpPr>
        <xdr:cNvPr id="88" name="テキスト ボックス 87"/>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89" name="円/楕円 88"/>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0" name="テキスト ボックス 89"/>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病院事業、ごみ処理業務及び消防業務等を一部事務組合で行っていること、事務事業の見直しに積極的に取り組んできたことにより、類似団体より経常収支比率は低く推移してきたが、近年は市内児童センターの指定管理制度への移行等により類似団体平均値を上回っている。事務事業の見直し等により、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48079</xdr:rowOff>
    </xdr:to>
    <xdr:cxnSp macro="">
      <xdr:nvCxnSpPr>
        <xdr:cNvPr id="129" name="直線コネクタ 128"/>
        <xdr:cNvCxnSpPr/>
      </xdr:nvCxnSpPr>
      <xdr:spPr>
        <a:xfrm>
          <a:off x="15671800" y="2864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140607</xdr:rowOff>
    </xdr:from>
    <xdr:to>
      <xdr:col>22</xdr:col>
      <xdr:colOff>565150</xdr:colOff>
      <xdr:row>16</xdr:row>
      <xdr:rowOff>121557</xdr:rowOff>
    </xdr:to>
    <xdr:cxnSp macro="">
      <xdr:nvCxnSpPr>
        <xdr:cNvPr id="132" name="直線コネクタ 131"/>
        <xdr:cNvCxnSpPr/>
      </xdr:nvCxnSpPr>
      <xdr:spPr>
        <a:xfrm>
          <a:off x="14782800" y="2712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140607</xdr:rowOff>
    </xdr:to>
    <xdr:cxnSp macro="">
      <xdr:nvCxnSpPr>
        <xdr:cNvPr id="135" name="直線コネクタ 134"/>
        <xdr:cNvCxnSpPr/>
      </xdr:nvCxnSpPr>
      <xdr:spPr>
        <a:xfrm>
          <a:off x="13893800" y="263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64407</xdr:rowOff>
    </xdr:to>
    <xdr:cxnSp macro="">
      <xdr:nvCxnSpPr>
        <xdr:cNvPr id="138" name="直線コネクタ 137"/>
        <xdr:cNvCxnSpPr/>
      </xdr:nvCxnSpPr>
      <xdr:spPr>
        <a:xfrm>
          <a:off x="13004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1" name="テキスト ボックス 150"/>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2" name="円/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4" name="円/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6" name="円/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臨時福祉給付金や子育て世帯特例給付金が開始されたため、０．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ポイント増加した。ただ、類似団体内ではほぼ中位であり、今後も資格審査等の適正化に努め、適正な水準を維持していく。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167822</xdr:rowOff>
    </xdr:to>
    <xdr:cxnSp macro="">
      <xdr:nvCxnSpPr>
        <xdr:cNvPr id="192" name="直線コネクタ 191"/>
        <xdr:cNvCxnSpPr/>
      </xdr:nvCxnSpPr>
      <xdr:spPr>
        <a:xfrm>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118835</xdr:rowOff>
    </xdr:to>
    <xdr:cxnSp macro="">
      <xdr:nvCxnSpPr>
        <xdr:cNvPr id="195" name="直線コネクタ 194"/>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8" name="直線コネクタ 197"/>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86178</xdr:rowOff>
    </xdr:to>
    <xdr:cxnSp macro="">
      <xdr:nvCxnSpPr>
        <xdr:cNvPr id="201" name="直線コネクタ 200"/>
        <xdr:cNvCxnSpPr/>
      </xdr:nvCxnSpPr>
      <xdr:spPr>
        <a:xfrm>
          <a:off x="1320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11" name="円/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89099</xdr:rowOff>
    </xdr:from>
    <xdr:ext cx="762000" cy="259045"/>
    <xdr:sp macro="" textlink="">
      <xdr:nvSpPr>
        <xdr:cNvPr id="212"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3" name="円/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14" name="テキスト ボックス 213"/>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5" name="円/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6" name="テキスト ボックス 21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7" name="円/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9" name="円/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20" name="テキスト ボックス 21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その他に係る経常収支比率が類似団体平均を上回っているのは、繰出金が大きな要因となっている。公共下水道事業特別会計等の公営企業会計の経営健全化を進め、負担額を抑制していく。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157480</xdr:rowOff>
    </xdr:from>
    <xdr:to>
      <xdr:col>24</xdr:col>
      <xdr:colOff>31750</xdr:colOff>
      <xdr:row>61</xdr:row>
      <xdr:rowOff>39370</xdr:rowOff>
    </xdr:to>
    <xdr:cxnSp macro="">
      <xdr:nvCxnSpPr>
        <xdr:cNvPr id="253" name="直線コネクタ 252"/>
        <xdr:cNvCxnSpPr/>
      </xdr:nvCxnSpPr>
      <xdr:spPr>
        <a:xfrm flipV="1">
          <a:off x="15671800" y="1044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119380</xdr:rowOff>
    </xdr:from>
    <xdr:to>
      <xdr:col>22</xdr:col>
      <xdr:colOff>565150</xdr:colOff>
      <xdr:row>61</xdr:row>
      <xdr:rowOff>39370</xdr:rowOff>
    </xdr:to>
    <xdr:cxnSp macro="">
      <xdr:nvCxnSpPr>
        <xdr:cNvPr id="256" name="直線コネクタ 255"/>
        <xdr:cNvCxnSpPr/>
      </xdr:nvCxnSpPr>
      <xdr:spPr>
        <a:xfrm>
          <a:off x="14782800" y="1040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5080</xdr:rowOff>
    </xdr:from>
    <xdr:to>
      <xdr:col>21</xdr:col>
      <xdr:colOff>361950</xdr:colOff>
      <xdr:row>60</xdr:row>
      <xdr:rowOff>119380</xdr:rowOff>
    </xdr:to>
    <xdr:cxnSp macro="">
      <xdr:nvCxnSpPr>
        <xdr:cNvPr id="259" name="直線コネクタ 258"/>
        <xdr:cNvCxnSpPr/>
      </xdr:nvCxnSpPr>
      <xdr:spPr>
        <a:xfrm>
          <a:off x="13893800" y="1029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60</xdr:row>
      <xdr:rowOff>5080</xdr:rowOff>
    </xdr:to>
    <xdr:cxnSp macro="">
      <xdr:nvCxnSpPr>
        <xdr:cNvPr id="262" name="直線コネクタ 261"/>
        <xdr:cNvCxnSpPr/>
      </xdr:nvCxnSpPr>
      <xdr:spPr>
        <a:xfrm>
          <a:off x="13004800" y="1022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106680</xdr:rowOff>
    </xdr:from>
    <xdr:to>
      <xdr:col>24</xdr:col>
      <xdr:colOff>82550</xdr:colOff>
      <xdr:row>61</xdr:row>
      <xdr:rowOff>36830</xdr:rowOff>
    </xdr:to>
    <xdr:sp macro="" textlink="">
      <xdr:nvSpPr>
        <xdr:cNvPr id="272" name="円/楕円 271"/>
        <xdr:cNvSpPr/>
      </xdr:nvSpPr>
      <xdr:spPr>
        <a:xfrm>
          <a:off x="16459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15257</xdr:rowOff>
    </xdr:from>
    <xdr:ext cx="762000" cy="259045"/>
    <xdr:sp macro="" textlink="">
      <xdr:nvSpPr>
        <xdr:cNvPr id="273" name="その他該当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160020</xdr:rowOff>
    </xdr:from>
    <xdr:to>
      <xdr:col>22</xdr:col>
      <xdr:colOff>615950</xdr:colOff>
      <xdr:row>61</xdr:row>
      <xdr:rowOff>90170</xdr:rowOff>
    </xdr:to>
    <xdr:sp macro="" textlink="">
      <xdr:nvSpPr>
        <xdr:cNvPr id="274" name="円/楕円 273"/>
        <xdr:cNvSpPr/>
      </xdr:nvSpPr>
      <xdr:spPr>
        <a:xfrm>
          <a:off x="15621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74947</xdr:rowOff>
    </xdr:from>
    <xdr:ext cx="736600" cy="259045"/>
    <xdr:sp macro="" textlink="">
      <xdr:nvSpPr>
        <xdr:cNvPr id="275" name="テキスト ボックス 274"/>
        <xdr:cNvSpPr txBox="1"/>
      </xdr:nvSpPr>
      <xdr:spPr>
        <a:xfrm>
          <a:off x="15290800" y="1053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68580</xdr:rowOff>
    </xdr:from>
    <xdr:to>
      <xdr:col>21</xdr:col>
      <xdr:colOff>412750</xdr:colOff>
      <xdr:row>60</xdr:row>
      <xdr:rowOff>170180</xdr:rowOff>
    </xdr:to>
    <xdr:sp macro="" textlink="">
      <xdr:nvSpPr>
        <xdr:cNvPr id="276" name="円/楕円 275"/>
        <xdr:cNvSpPr/>
      </xdr:nvSpPr>
      <xdr:spPr>
        <a:xfrm>
          <a:off x="14732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154957</xdr:rowOff>
    </xdr:from>
    <xdr:ext cx="762000" cy="259045"/>
    <xdr:sp macro="" textlink="">
      <xdr:nvSpPr>
        <xdr:cNvPr id="277" name="テキスト ボックス 276"/>
        <xdr:cNvSpPr txBox="1"/>
      </xdr:nvSpPr>
      <xdr:spPr>
        <a:xfrm>
          <a:off x="14401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125730</xdr:rowOff>
    </xdr:from>
    <xdr:to>
      <xdr:col>20</xdr:col>
      <xdr:colOff>209550</xdr:colOff>
      <xdr:row>60</xdr:row>
      <xdr:rowOff>55880</xdr:rowOff>
    </xdr:to>
    <xdr:sp macro="" textlink="">
      <xdr:nvSpPr>
        <xdr:cNvPr id="278" name="円/楕円 277"/>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40657</xdr:rowOff>
    </xdr:from>
    <xdr:ext cx="762000" cy="259045"/>
    <xdr:sp macro="" textlink="">
      <xdr:nvSpPr>
        <xdr:cNvPr id="279" name="テキスト ボックス 278"/>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57150</xdr:rowOff>
    </xdr:from>
    <xdr:to>
      <xdr:col>19</xdr:col>
      <xdr:colOff>6350</xdr:colOff>
      <xdr:row>59</xdr:row>
      <xdr:rowOff>158750</xdr:rowOff>
    </xdr:to>
    <xdr:sp macro="" textlink="">
      <xdr:nvSpPr>
        <xdr:cNvPr id="280" name="円/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ごみ処理業務、消防業務等を一部事務組合で行っていることなどが、類似団体より経常収支比率が高い要因と思われる。Ｈ２６は一部事務組合分担金が減少したため０．７ポイント減となったが、今後は分担金の増加が見込まれるため、構成市町の分担割合の見直し等適正な水準を目指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119380</xdr:rowOff>
    </xdr:from>
    <xdr:to>
      <xdr:col>24</xdr:col>
      <xdr:colOff>31750</xdr:colOff>
      <xdr:row>37</xdr:row>
      <xdr:rowOff>1270</xdr:rowOff>
    </xdr:to>
    <xdr:cxnSp macro="">
      <xdr:nvCxnSpPr>
        <xdr:cNvPr id="314" name="直線コネクタ 313"/>
        <xdr:cNvCxnSpPr/>
      </xdr:nvCxnSpPr>
      <xdr:spPr>
        <a:xfrm flipV="1">
          <a:off x="15671800" y="629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85090</xdr:rowOff>
    </xdr:to>
    <xdr:cxnSp macro="">
      <xdr:nvCxnSpPr>
        <xdr:cNvPr id="317" name="直線コネクタ 316"/>
        <xdr:cNvCxnSpPr/>
      </xdr:nvCxnSpPr>
      <xdr:spPr>
        <a:xfrm flipV="1">
          <a:off x="14782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85090</xdr:rowOff>
    </xdr:from>
    <xdr:to>
      <xdr:col>21</xdr:col>
      <xdr:colOff>361950</xdr:colOff>
      <xdr:row>37</xdr:row>
      <xdr:rowOff>153670</xdr:rowOff>
    </xdr:to>
    <xdr:cxnSp macro="">
      <xdr:nvCxnSpPr>
        <xdr:cNvPr id="320" name="直線コネクタ 319"/>
        <xdr:cNvCxnSpPr/>
      </xdr:nvCxnSpPr>
      <xdr:spPr>
        <a:xfrm flipV="1">
          <a:off x="13893800" y="642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153670</xdr:rowOff>
    </xdr:to>
    <xdr:cxnSp macro="">
      <xdr:nvCxnSpPr>
        <xdr:cNvPr id="323" name="直線コネクタ 322"/>
        <xdr:cNvCxnSpPr/>
      </xdr:nvCxnSpPr>
      <xdr:spPr>
        <a:xfrm>
          <a:off x="13004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68580</xdr:rowOff>
    </xdr:from>
    <xdr:to>
      <xdr:col>24</xdr:col>
      <xdr:colOff>82550</xdr:colOff>
      <xdr:row>36</xdr:row>
      <xdr:rowOff>170180</xdr:rowOff>
    </xdr:to>
    <xdr:sp macro="" textlink="">
      <xdr:nvSpPr>
        <xdr:cNvPr id="333" name="円/楕円 332"/>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40657</xdr:rowOff>
    </xdr:from>
    <xdr:ext cx="762000" cy="259045"/>
    <xdr:sp macro="" textlink="">
      <xdr:nvSpPr>
        <xdr:cNvPr id="334" name="補助費等該当値テキスト"/>
        <xdr:cNvSpPr txBox="1"/>
      </xdr:nvSpPr>
      <xdr:spPr>
        <a:xfrm>
          <a:off x="16598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5" name="円/楕円 334"/>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6" name="テキスト ボックス 335"/>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34290</xdr:rowOff>
    </xdr:from>
    <xdr:to>
      <xdr:col>21</xdr:col>
      <xdr:colOff>412750</xdr:colOff>
      <xdr:row>37</xdr:row>
      <xdr:rowOff>135890</xdr:rowOff>
    </xdr:to>
    <xdr:sp macro="" textlink="">
      <xdr:nvSpPr>
        <xdr:cNvPr id="337" name="円/楕円 336"/>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120667</xdr:rowOff>
    </xdr:from>
    <xdr:ext cx="762000" cy="259045"/>
    <xdr:sp macro="" textlink="">
      <xdr:nvSpPr>
        <xdr:cNvPr id="338" name="テキスト ボックス 337"/>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102870</xdr:rowOff>
    </xdr:from>
    <xdr:to>
      <xdr:col>20</xdr:col>
      <xdr:colOff>209550</xdr:colOff>
      <xdr:row>38</xdr:row>
      <xdr:rowOff>33020</xdr:rowOff>
    </xdr:to>
    <xdr:sp macro="" textlink="">
      <xdr:nvSpPr>
        <xdr:cNvPr id="339" name="円/楕円 338"/>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17797</xdr:rowOff>
    </xdr:from>
    <xdr:ext cx="762000" cy="259045"/>
    <xdr:sp macro="" textlink="">
      <xdr:nvSpPr>
        <xdr:cNvPr id="340" name="テキスト ボックス 339"/>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41" name="円/楕円 34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42" name="テキスト ボックス 341"/>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における地方債の新規発行額の抑制や決算剰余金を活用した地方債の繰り上げ償還の実施などにより、０．７ポイント改善した。近年の大型事業の実施等により数年後には増加に転じる見込みのため、繰り上げ償還を実施するなど適正な公債費管理を行っ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140715</xdr:rowOff>
    </xdr:to>
    <xdr:cxnSp macro="">
      <xdr:nvCxnSpPr>
        <xdr:cNvPr id="372" name="直線コネクタ 371"/>
        <xdr:cNvCxnSpPr/>
      </xdr:nvCxnSpPr>
      <xdr:spPr>
        <a:xfrm flipV="1">
          <a:off x="3987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76</xdr:row>
      <xdr:rowOff>163576</xdr:rowOff>
    </xdr:to>
    <xdr:cxnSp macro="">
      <xdr:nvCxnSpPr>
        <xdr:cNvPr id="375" name="直線コネクタ 374"/>
        <xdr:cNvCxnSpPr/>
      </xdr:nvCxnSpPr>
      <xdr:spPr>
        <a:xfrm flipV="1">
          <a:off x="3098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69850</xdr:rowOff>
    </xdr:to>
    <xdr:cxnSp macro="">
      <xdr:nvCxnSpPr>
        <xdr:cNvPr id="378" name="直線コネクタ 377"/>
        <xdr:cNvCxnSpPr/>
      </xdr:nvCxnSpPr>
      <xdr:spPr>
        <a:xfrm flipV="1">
          <a:off x="2209800" y="13193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97282</xdr:rowOff>
    </xdr:to>
    <xdr:cxnSp macro="">
      <xdr:nvCxnSpPr>
        <xdr:cNvPr id="381" name="直線コネクタ 380"/>
        <xdr:cNvCxnSpPr/>
      </xdr:nvCxnSpPr>
      <xdr:spPr>
        <a:xfrm flipV="1">
          <a:off x="1320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91" name="円/楕円 390"/>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92"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93" name="円/楕円 392"/>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94" name="テキスト ボックス 393"/>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95" name="円/楕円 394"/>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96" name="テキスト ボックス 395"/>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7" name="円/楕円 396"/>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8" name="テキスト ボックス 39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99" name="円/楕円 398"/>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400" name="テキスト ボックス 399"/>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や繰出金に係る経常収支比率が高いことが類似団体より高い要因となっている。一部事務組合分担金の見直しや公営企業の経営健全化を進め、適正化を図るとともに、事務事業の見直し、行政経費の削減など徹底した歳出の見直しに努め、自由度の高い市政運営を目指す。</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35561</xdr:rowOff>
    </xdr:from>
    <xdr:to>
      <xdr:col>24</xdr:col>
      <xdr:colOff>31750</xdr:colOff>
      <xdr:row>79</xdr:row>
      <xdr:rowOff>43180</xdr:rowOff>
    </xdr:to>
    <xdr:cxnSp macro="">
      <xdr:nvCxnSpPr>
        <xdr:cNvPr id="433" name="直線コネクタ 432"/>
        <xdr:cNvCxnSpPr/>
      </xdr:nvCxnSpPr>
      <xdr:spPr>
        <a:xfrm>
          <a:off x="15671800" y="13580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157480</xdr:rowOff>
    </xdr:from>
    <xdr:to>
      <xdr:col>22</xdr:col>
      <xdr:colOff>565150</xdr:colOff>
      <xdr:row>79</xdr:row>
      <xdr:rowOff>35561</xdr:rowOff>
    </xdr:to>
    <xdr:cxnSp macro="">
      <xdr:nvCxnSpPr>
        <xdr:cNvPr id="436" name="直線コネクタ 435"/>
        <xdr:cNvCxnSpPr/>
      </xdr:nvCxnSpPr>
      <xdr:spPr>
        <a:xfrm>
          <a:off x="14782800" y="135305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157480</xdr:rowOff>
    </xdr:from>
    <xdr:to>
      <xdr:col>21</xdr:col>
      <xdr:colOff>361950</xdr:colOff>
      <xdr:row>78</xdr:row>
      <xdr:rowOff>157480</xdr:rowOff>
    </xdr:to>
    <xdr:cxnSp macro="">
      <xdr:nvCxnSpPr>
        <xdr:cNvPr id="439" name="直線コネクタ 438"/>
        <xdr:cNvCxnSpPr/>
      </xdr:nvCxnSpPr>
      <xdr:spPr>
        <a:xfrm>
          <a:off x="13893800" y="1353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20320</xdr:rowOff>
    </xdr:from>
    <xdr:to>
      <xdr:col>20</xdr:col>
      <xdr:colOff>158750</xdr:colOff>
      <xdr:row>78</xdr:row>
      <xdr:rowOff>157480</xdr:rowOff>
    </xdr:to>
    <xdr:cxnSp macro="">
      <xdr:nvCxnSpPr>
        <xdr:cNvPr id="442" name="直線コネクタ 441"/>
        <xdr:cNvCxnSpPr/>
      </xdr:nvCxnSpPr>
      <xdr:spPr>
        <a:xfrm>
          <a:off x="13004800" y="13393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163830</xdr:rowOff>
    </xdr:from>
    <xdr:to>
      <xdr:col>24</xdr:col>
      <xdr:colOff>82550</xdr:colOff>
      <xdr:row>79</xdr:row>
      <xdr:rowOff>93980</xdr:rowOff>
    </xdr:to>
    <xdr:sp macro="" textlink="">
      <xdr:nvSpPr>
        <xdr:cNvPr id="452" name="円/楕円 451"/>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135907</xdr:rowOff>
    </xdr:from>
    <xdr:ext cx="762000" cy="259045"/>
    <xdr:sp macro="" textlink="">
      <xdr:nvSpPr>
        <xdr:cNvPr id="453" name="公債費以外該当値テキスト"/>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156211</xdr:rowOff>
    </xdr:from>
    <xdr:to>
      <xdr:col>22</xdr:col>
      <xdr:colOff>615950</xdr:colOff>
      <xdr:row>79</xdr:row>
      <xdr:rowOff>86361</xdr:rowOff>
    </xdr:to>
    <xdr:sp macro="" textlink="">
      <xdr:nvSpPr>
        <xdr:cNvPr id="454" name="円/楕円 453"/>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71138</xdr:rowOff>
    </xdr:from>
    <xdr:ext cx="736600" cy="259045"/>
    <xdr:sp macro="" textlink="">
      <xdr:nvSpPr>
        <xdr:cNvPr id="455" name="テキスト ボックス 454"/>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106680</xdr:rowOff>
    </xdr:from>
    <xdr:to>
      <xdr:col>21</xdr:col>
      <xdr:colOff>412750</xdr:colOff>
      <xdr:row>79</xdr:row>
      <xdr:rowOff>36830</xdr:rowOff>
    </xdr:to>
    <xdr:sp macro="" textlink="">
      <xdr:nvSpPr>
        <xdr:cNvPr id="456" name="円/楕円 455"/>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21607</xdr:rowOff>
    </xdr:from>
    <xdr:ext cx="762000" cy="259045"/>
    <xdr:sp macro="" textlink="">
      <xdr:nvSpPr>
        <xdr:cNvPr id="457" name="テキスト ボックス 456"/>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106680</xdr:rowOff>
    </xdr:from>
    <xdr:to>
      <xdr:col>20</xdr:col>
      <xdr:colOff>209550</xdr:colOff>
      <xdr:row>79</xdr:row>
      <xdr:rowOff>36830</xdr:rowOff>
    </xdr:to>
    <xdr:sp macro="" textlink="">
      <xdr:nvSpPr>
        <xdr:cNvPr id="458" name="円/楕円 457"/>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21607</xdr:rowOff>
    </xdr:from>
    <xdr:ext cx="762000" cy="259045"/>
    <xdr:sp macro="" textlink="">
      <xdr:nvSpPr>
        <xdr:cNvPr id="459" name="テキスト ボックス 458"/>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60" name="円/楕円 459"/>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61" name="テキスト ボックス 460"/>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山形県長井市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101144</xdr:rowOff>
    </xdr:from>
    <xdr:to>
      <xdr:col>4</xdr:col>
      <xdr:colOff>1117600</xdr:colOff>
      <xdr:row>16</xdr:row>
      <xdr:rowOff>138063</xdr:rowOff>
    </xdr:to>
    <xdr:cxnSp macro="">
      <xdr:nvCxnSpPr>
        <xdr:cNvPr id="54" name="直線コネクタ 53"/>
        <xdr:cNvCxnSpPr/>
      </xdr:nvCxnSpPr>
      <xdr:spPr bwMode="auto">
        <a:xfrm flipV="1">
          <a:off x="5003800" y="2891969"/>
          <a:ext cx="6477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95358</xdr:rowOff>
    </xdr:from>
    <xdr:to>
      <xdr:col>4</xdr:col>
      <xdr:colOff>469900</xdr:colOff>
      <xdr:row>16</xdr:row>
      <xdr:rowOff>138063</xdr:rowOff>
    </xdr:to>
    <xdr:cxnSp macro="">
      <xdr:nvCxnSpPr>
        <xdr:cNvPr id="57" name="直線コネクタ 56"/>
        <xdr:cNvCxnSpPr/>
      </xdr:nvCxnSpPr>
      <xdr:spPr bwMode="auto">
        <a:xfrm>
          <a:off x="4305300" y="2886183"/>
          <a:ext cx="698500" cy="4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61539</xdr:rowOff>
    </xdr:from>
    <xdr:to>
      <xdr:col>3</xdr:col>
      <xdr:colOff>904875</xdr:colOff>
      <xdr:row>16</xdr:row>
      <xdr:rowOff>95358</xdr:rowOff>
    </xdr:to>
    <xdr:cxnSp macro="">
      <xdr:nvCxnSpPr>
        <xdr:cNvPr id="60" name="直線コネクタ 59"/>
        <xdr:cNvCxnSpPr/>
      </xdr:nvCxnSpPr>
      <xdr:spPr bwMode="auto">
        <a:xfrm>
          <a:off x="3606800" y="2852364"/>
          <a:ext cx="698500" cy="33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61539</xdr:rowOff>
    </xdr:from>
    <xdr:to>
      <xdr:col>3</xdr:col>
      <xdr:colOff>206375</xdr:colOff>
      <xdr:row>16</xdr:row>
      <xdr:rowOff>87814</xdr:rowOff>
    </xdr:to>
    <xdr:cxnSp macro="">
      <xdr:nvCxnSpPr>
        <xdr:cNvPr id="63" name="直線コネクタ 62"/>
        <xdr:cNvCxnSpPr/>
      </xdr:nvCxnSpPr>
      <xdr:spPr bwMode="auto">
        <a:xfrm flipV="1">
          <a:off x="2908300" y="2852364"/>
          <a:ext cx="698500" cy="26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50344</xdr:rowOff>
    </xdr:from>
    <xdr:to>
      <xdr:col>5</xdr:col>
      <xdr:colOff>34925</xdr:colOff>
      <xdr:row>16</xdr:row>
      <xdr:rowOff>151944</xdr:rowOff>
    </xdr:to>
    <xdr:sp macro="" textlink="">
      <xdr:nvSpPr>
        <xdr:cNvPr id="73" name="円/楕円 72"/>
        <xdr:cNvSpPr/>
      </xdr:nvSpPr>
      <xdr:spPr bwMode="auto">
        <a:xfrm>
          <a:off x="5600700" y="2841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22421</xdr:rowOff>
    </xdr:from>
    <xdr:ext cx="762000" cy="259045"/>
    <xdr:sp macro="" textlink="">
      <xdr:nvSpPr>
        <xdr:cNvPr id="74" name="人口1人当たり決算額の推移該当値テキスト130"/>
        <xdr:cNvSpPr txBox="1"/>
      </xdr:nvSpPr>
      <xdr:spPr>
        <a:xfrm>
          <a:off x="5740400" y="281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87263</xdr:rowOff>
    </xdr:from>
    <xdr:to>
      <xdr:col>4</xdr:col>
      <xdr:colOff>520700</xdr:colOff>
      <xdr:row>17</xdr:row>
      <xdr:rowOff>17413</xdr:rowOff>
    </xdr:to>
    <xdr:sp macro="" textlink="">
      <xdr:nvSpPr>
        <xdr:cNvPr id="75" name="円/楕円 74"/>
        <xdr:cNvSpPr/>
      </xdr:nvSpPr>
      <xdr:spPr bwMode="auto">
        <a:xfrm>
          <a:off x="4953000" y="287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2190</xdr:rowOff>
    </xdr:from>
    <xdr:ext cx="736600" cy="259045"/>
    <xdr:sp macro="" textlink="">
      <xdr:nvSpPr>
        <xdr:cNvPr id="76" name="テキスト ボックス 75"/>
        <xdr:cNvSpPr txBox="1"/>
      </xdr:nvSpPr>
      <xdr:spPr>
        <a:xfrm>
          <a:off x="4622800" y="296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44558</xdr:rowOff>
    </xdr:from>
    <xdr:to>
      <xdr:col>3</xdr:col>
      <xdr:colOff>955675</xdr:colOff>
      <xdr:row>16</xdr:row>
      <xdr:rowOff>146158</xdr:rowOff>
    </xdr:to>
    <xdr:sp macro="" textlink="">
      <xdr:nvSpPr>
        <xdr:cNvPr id="77" name="円/楕円 76"/>
        <xdr:cNvSpPr/>
      </xdr:nvSpPr>
      <xdr:spPr bwMode="auto">
        <a:xfrm>
          <a:off x="4254500" y="2835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156335</xdr:rowOff>
    </xdr:from>
    <xdr:ext cx="762000" cy="259045"/>
    <xdr:sp macro="" textlink="">
      <xdr:nvSpPr>
        <xdr:cNvPr id="78" name="テキスト ボックス 77"/>
        <xdr:cNvSpPr txBox="1"/>
      </xdr:nvSpPr>
      <xdr:spPr>
        <a:xfrm>
          <a:off x="3924300" y="26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93,548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10739</xdr:rowOff>
    </xdr:from>
    <xdr:to>
      <xdr:col>3</xdr:col>
      <xdr:colOff>257175</xdr:colOff>
      <xdr:row>16</xdr:row>
      <xdr:rowOff>112339</xdr:rowOff>
    </xdr:to>
    <xdr:sp macro="" textlink="">
      <xdr:nvSpPr>
        <xdr:cNvPr id="79" name="円/楕円 78"/>
        <xdr:cNvSpPr/>
      </xdr:nvSpPr>
      <xdr:spPr bwMode="auto">
        <a:xfrm>
          <a:off x="3556000" y="280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122516</xdr:rowOff>
    </xdr:from>
    <xdr:ext cx="762000" cy="259045"/>
    <xdr:sp macro="" textlink="">
      <xdr:nvSpPr>
        <xdr:cNvPr id="80" name="テキスト ボックス 79"/>
        <xdr:cNvSpPr txBox="1"/>
      </xdr:nvSpPr>
      <xdr:spPr>
        <a:xfrm>
          <a:off x="3225800" y="257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37014</xdr:rowOff>
    </xdr:from>
    <xdr:to>
      <xdr:col>2</xdr:col>
      <xdr:colOff>692150</xdr:colOff>
      <xdr:row>16</xdr:row>
      <xdr:rowOff>138614</xdr:rowOff>
    </xdr:to>
    <xdr:sp macro="" textlink="">
      <xdr:nvSpPr>
        <xdr:cNvPr id="81" name="円/楕円 80"/>
        <xdr:cNvSpPr/>
      </xdr:nvSpPr>
      <xdr:spPr bwMode="auto">
        <a:xfrm>
          <a:off x="2857500" y="282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123391</xdr:rowOff>
    </xdr:from>
    <xdr:ext cx="762000" cy="259045"/>
    <xdr:sp macro="" textlink="">
      <xdr:nvSpPr>
        <xdr:cNvPr id="82" name="テキスト ボックス 81"/>
        <xdr:cNvSpPr txBox="1"/>
      </xdr:nvSpPr>
      <xdr:spPr>
        <a:xfrm>
          <a:off x="2527300" y="29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310794</xdr:rowOff>
    </xdr:from>
    <xdr:to>
      <xdr:col>4</xdr:col>
      <xdr:colOff>1117600</xdr:colOff>
      <xdr:row>35</xdr:row>
      <xdr:rowOff>184901</xdr:rowOff>
    </xdr:to>
    <xdr:cxnSp macro="">
      <xdr:nvCxnSpPr>
        <xdr:cNvPr id="118" name="直線コネクタ 117"/>
        <xdr:cNvCxnSpPr/>
      </xdr:nvCxnSpPr>
      <xdr:spPr bwMode="auto">
        <a:xfrm>
          <a:off x="5003800" y="6578244"/>
          <a:ext cx="647700" cy="217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169678</xdr:rowOff>
    </xdr:from>
    <xdr:ext cx="762000" cy="259045"/>
    <xdr:sp macro="" textlink="">
      <xdr:nvSpPr>
        <xdr:cNvPr id="119" name="人口1人当たり決算額の推移平均値テキスト445"/>
        <xdr:cNvSpPr txBox="1"/>
      </xdr:nvSpPr>
      <xdr:spPr>
        <a:xfrm>
          <a:off x="5740400" y="678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219681</xdr:rowOff>
    </xdr:from>
    <xdr:to>
      <xdr:col>4</xdr:col>
      <xdr:colOff>469900</xdr:colOff>
      <xdr:row>34</xdr:row>
      <xdr:rowOff>310794</xdr:rowOff>
    </xdr:to>
    <xdr:cxnSp macro="">
      <xdr:nvCxnSpPr>
        <xdr:cNvPr id="121" name="直線コネクタ 120"/>
        <xdr:cNvCxnSpPr/>
      </xdr:nvCxnSpPr>
      <xdr:spPr bwMode="auto">
        <a:xfrm>
          <a:off x="4305300" y="6487131"/>
          <a:ext cx="698500" cy="91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86440</xdr:rowOff>
    </xdr:from>
    <xdr:to>
      <xdr:col>3</xdr:col>
      <xdr:colOff>904875</xdr:colOff>
      <xdr:row>34</xdr:row>
      <xdr:rowOff>219681</xdr:rowOff>
    </xdr:to>
    <xdr:cxnSp macro="">
      <xdr:nvCxnSpPr>
        <xdr:cNvPr id="124" name="直線コネクタ 123"/>
        <xdr:cNvCxnSpPr/>
      </xdr:nvCxnSpPr>
      <xdr:spPr bwMode="auto">
        <a:xfrm>
          <a:off x="3606800" y="6353890"/>
          <a:ext cx="698500" cy="13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53848</xdr:rowOff>
    </xdr:from>
    <xdr:to>
      <xdr:col>3</xdr:col>
      <xdr:colOff>206375</xdr:colOff>
      <xdr:row>34</xdr:row>
      <xdr:rowOff>86440</xdr:rowOff>
    </xdr:to>
    <xdr:cxnSp macro="">
      <xdr:nvCxnSpPr>
        <xdr:cNvPr id="127" name="直線コネクタ 126"/>
        <xdr:cNvCxnSpPr/>
      </xdr:nvCxnSpPr>
      <xdr:spPr bwMode="auto">
        <a:xfrm>
          <a:off x="2908300" y="6321298"/>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134101</xdr:rowOff>
    </xdr:from>
    <xdr:to>
      <xdr:col>5</xdr:col>
      <xdr:colOff>34925</xdr:colOff>
      <xdr:row>35</xdr:row>
      <xdr:rowOff>235701</xdr:rowOff>
    </xdr:to>
    <xdr:sp macro="" textlink="">
      <xdr:nvSpPr>
        <xdr:cNvPr id="137" name="円/楕円 136"/>
        <xdr:cNvSpPr/>
      </xdr:nvSpPr>
      <xdr:spPr bwMode="auto">
        <a:xfrm>
          <a:off x="5600700" y="674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322078</xdr:rowOff>
    </xdr:from>
    <xdr:ext cx="762000" cy="259045"/>
    <xdr:sp macro="" textlink="">
      <xdr:nvSpPr>
        <xdr:cNvPr id="138" name="人口1人当たり決算額の推移該当値テキスト445"/>
        <xdr:cNvSpPr txBox="1"/>
      </xdr:nvSpPr>
      <xdr:spPr>
        <a:xfrm>
          <a:off x="5740400" y="658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24,977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259994</xdr:rowOff>
    </xdr:from>
    <xdr:to>
      <xdr:col>4</xdr:col>
      <xdr:colOff>520700</xdr:colOff>
      <xdr:row>35</xdr:row>
      <xdr:rowOff>18694</xdr:rowOff>
    </xdr:to>
    <xdr:sp macro="" textlink="">
      <xdr:nvSpPr>
        <xdr:cNvPr id="139" name="円/楕円 138"/>
        <xdr:cNvSpPr/>
      </xdr:nvSpPr>
      <xdr:spPr bwMode="auto">
        <a:xfrm>
          <a:off x="4953000" y="652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28871</xdr:rowOff>
    </xdr:from>
    <xdr:ext cx="736600" cy="259045"/>
    <xdr:sp macro="" textlink="">
      <xdr:nvSpPr>
        <xdr:cNvPr id="140" name="テキスト ボックス 139"/>
        <xdr:cNvSpPr txBox="1"/>
      </xdr:nvSpPr>
      <xdr:spPr>
        <a:xfrm>
          <a:off x="4622800" y="629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168881</xdr:rowOff>
    </xdr:from>
    <xdr:to>
      <xdr:col>3</xdr:col>
      <xdr:colOff>955675</xdr:colOff>
      <xdr:row>34</xdr:row>
      <xdr:rowOff>270481</xdr:rowOff>
    </xdr:to>
    <xdr:sp macro="" textlink="">
      <xdr:nvSpPr>
        <xdr:cNvPr id="141" name="円/楕円 140"/>
        <xdr:cNvSpPr/>
      </xdr:nvSpPr>
      <xdr:spPr bwMode="auto">
        <a:xfrm>
          <a:off x="4254500" y="643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280658</xdr:rowOff>
    </xdr:from>
    <xdr:ext cx="762000" cy="259045"/>
    <xdr:sp macro="" textlink="">
      <xdr:nvSpPr>
        <xdr:cNvPr id="142" name="テキスト ボックス 141"/>
        <xdr:cNvSpPr txBox="1"/>
      </xdr:nvSpPr>
      <xdr:spPr>
        <a:xfrm>
          <a:off x="3924300" y="6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35640</xdr:rowOff>
    </xdr:from>
    <xdr:to>
      <xdr:col>3</xdr:col>
      <xdr:colOff>257175</xdr:colOff>
      <xdr:row>34</xdr:row>
      <xdr:rowOff>137240</xdr:rowOff>
    </xdr:to>
    <xdr:sp macro="" textlink="">
      <xdr:nvSpPr>
        <xdr:cNvPr id="143" name="円/楕円 142"/>
        <xdr:cNvSpPr/>
      </xdr:nvSpPr>
      <xdr:spPr bwMode="auto">
        <a:xfrm>
          <a:off x="3556000" y="630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147417</xdr:rowOff>
    </xdr:from>
    <xdr:ext cx="762000" cy="259045"/>
    <xdr:sp macro="" textlink="">
      <xdr:nvSpPr>
        <xdr:cNvPr id="144" name="テキスト ボックス 143"/>
        <xdr:cNvSpPr txBox="1"/>
      </xdr:nvSpPr>
      <xdr:spPr>
        <a:xfrm>
          <a:off x="3225800" y="607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3048</xdr:rowOff>
    </xdr:from>
    <xdr:to>
      <xdr:col>2</xdr:col>
      <xdr:colOff>692150</xdr:colOff>
      <xdr:row>34</xdr:row>
      <xdr:rowOff>104648</xdr:rowOff>
    </xdr:to>
    <xdr:sp macro="" textlink="">
      <xdr:nvSpPr>
        <xdr:cNvPr id="145" name="円/楕円 144"/>
        <xdr:cNvSpPr/>
      </xdr:nvSpPr>
      <xdr:spPr bwMode="auto">
        <a:xfrm>
          <a:off x="2857500" y="627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114825</xdr:rowOff>
    </xdr:from>
    <xdr:ext cx="762000" cy="259045"/>
    <xdr:sp macro="" textlink="">
      <xdr:nvSpPr>
        <xdr:cNvPr id="146" name="テキスト ボックス 145"/>
        <xdr:cNvSpPr txBox="1"/>
      </xdr:nvSpPr>
      <xdr:spPr>
        <a:xfrm>
          <a:off x="2527300" y="603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年度決算は、歳入面では、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地域の元気臨時交付金が終了したことにより国庫支出金が減少したが、法人市民税の微増、地域経済活性化基金繰入金の増加等により、歳入全体で前年対比１１億円の増額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となった。歳出面</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公債費等が減少したが、本庁舎耐震補強工事や小学校校舎の改修、観光交流センター整備等の大規模な公共施設整備を実施したこと等により、歳出全体で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前年対比</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千万円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額となった。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その結果、実質単年度収支は８百万円の赤字となったが、財政調整基金の取崩しにより、単年度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収支は、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黒字となっている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なお、平成２６年度末の財政調整基は１０億円で前年比１．１７ポイント減少した。</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年度一般会計については、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地域経済活性化基金繰入金の活用等により１．１６</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ポイントの</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改善</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となった。　また、水道事業において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人件費の増加等により０．７６ポイント悪化と</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なった</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。一般会計及び全ての特別会計において赤字は生じておらず、今後とも各会計で適正な財政運営、企業運営を行っていく。</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一般会計の公債費である「元利償還金」については、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過去における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地方債発行の抑制、地方債の繰上償還により減少傾向となっている。「公営企業債の元利償還金に対する繰入金」については、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下水道事業</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等に対する繰出金の増により増加傾向にある。「算入公債費等」については、地方交付税措置のある地方債の発行額が増加しており、そのため、「実質公債費比率の分子」については、減少傾向となっている。</a:t>
          </a:r>
          <a:endPar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将来負担額のうち、「一般会計等に係る地方債の現在高」については、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過去における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地方債発行の抑制、地方債の繰上償還により減少傾向となってい</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たが、平成２４年度以降、小学校施設整備事業債、都市計画債等の起債により増加している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。「公営企業債等繰入見込額」について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施設等の整備が一段落したことなどにより減少傾向となっている。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充当可能特定歳入」については都市計画税収の落ち込みなどにより減少傾向となっている。また、「基準財政需要額算入見込額」については、地方交付税措置のある地方債残高が増加し、将来負担比率を算定する際の分子となる「将来負担比率の分子」については減少傾向となってい</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たが、平成２６年度は平成２４年度と同程度まで悪化した。市債の発行の抑制等により、将来負担比率の改善を図る。</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V5" sqref="BV5:CC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14696057</v>
      </c>
      <c r="BO4" s="379"/>
      <c r="BP4" s="379"/>
      <c r="BQ4" s="379"/>
      <c r="BR4" s="379"/>
      <c r="BS4" s="379"/>
      <c r="BT4" s="379"/>
      <c r="BU4" s="380"/>
      <c r="BV4" s="378">
        <v>13593468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7.4</v>
      </c>
      <c r="CU4" s="556"/>
      <c r="CV4" s="556"/>
      <c r="CW4" s="556"/>
      <c r="CX4" s="556"/>
      <c r="CY4" s="556"/>
      <c r="CZ4" s="556"/>
      <c r="DA4" s="557"/>
      <c r="DB4" s="555">
        <v>6.2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13968785</v>
      </c>
      <c r="BO5" s="384"/>
      <c r="BP5" s="384"/>
      <c r="BQ5" s="384"/>
      <c r="BR5" s="384"/>
      <c r="BS5" s="384"/>
      <c r="BT5" s="384"/>
      <c r="BU5" s="385"/>
      <c r="BV5" s="383">
        <v>13046575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90.4</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727272</v>
      </c>
      <c r="BO6" s="384"/>
      <c r="BP6" s="384"/>
      <c r="BQ6" s="384"/>
      <c r="BR6" s="384"/>
      <c r="BS6" s="384"/>
      <c r="BT6" s="384"/>
      <c r="BU6" s="385"/>
      <c r="BV6" s="383">
        <v>546893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96.7</v>
      </c>
      <c r="CU6" s="530"/>
      <c r="CV6" s="530"/>
      <c r="CW6" s="530"/>
      <c r="CX6" s="530"/>
      <c r="CY6" s="530"/>
      <c r="CZ6" s="530"/>
      <c r="DA6" s="531"/>
      <c r="DB6" s="529">
        <v>97.3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143272</v>
      </c>
      <c r="BO7" s="384"/>
      <c r="BP7" s="384"/>
      <c r="BQ7" s="384"/>
      <c r="BR7" s="384"/>
      <c r="BS7" s="384"/>
      <c r="BT7" s="384"/>
      <c r="BU7" s="385"/>
      <c r="BV7" s="383">
        <v>51872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7920793</v>
      </c>
      <c r="CU7" s="384"/>
      <c r="CV7" s="384"/>
      <c r="CW7" s="384"/>
      <c r="CX7" s="384"/>
      <c r="CY7" s="384"/>
      <c r="CZ7" s="384"/>
      <c r="DA7" s="385"/>
      <c r="DB7" s="383">
        <v>7957105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584000</v>
      </c>
      <c r="BO8" s="384"/>
      <c r="BP8" s="384"/>
      <c r="BQ8" s="384"/>
      <c r="BR8" s="384"/>
      <c r="BS8" s="384"/>
      <c r="BT8" s="384"/>
      <c r="BU8" s="385"/>
      <c r="BV8" s="383">
        <v>495021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29473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88979</v>
      </c>
      <c r="BO9" s="384"/>
      <c r="BP9" s="384"/>
      <c r="BQ9" s="384"/>
      <c r="BR9" s="384"/>
      <c r="BS9" s="384"/>
      <c r="BT9" s="384"/>
      <c r="BU9" s="385"/>
      <c r="BV9" s="383">
        <v>15213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10.8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30929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2322</v>
      </c>
      <c r="BO10" s="384"/>
      <c r="BP10" s="384"/>
      <c r="BQ10" s="384"/>
      <c r="BR10" s="384"/>
      <c r="BS10" s="384"/>
      <c r="BT10" s="384"/>
      <c r="BU10" s="385"/>
      <c r="BV10" s="383">
        <v>241169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70869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28271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28056</v>
      </c>
      <c r="S13" s="485"/>
      <c r="T13" s="485"/>
      <c r="U13" s="485"/>
      <c r="V13" s="486"/>
      <c r="W13" s="472" t="s">
        <v>123</v>
      </c>
      <c r="X13" s="396"/>
      <c r="Y13" s="396"/>
      <c r="Z13" s="396"/>
      <c r="AA13" s="396"/>
      <c r="AB13" s="397"/>
      <c r="AC13" s="359">
        <v>1157</v>
      </c>
      <c r="AD13" s="360"/>
      <c r="AE13" s="360"/>
      <c r="AF13" s="360"/>
      <c r="AG13" s="361"/>
      <c r="AH13" s="359">
        <v>1451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-8699</v>
      </c>
      <c r="BO13" s="384"/>
      <c r="BP13" s="384"/>
      <c r="BQ13" s="384"/>
      <c r="BR13" s="384"/>
      <c r="BS13" s="384"/>
      <c r="BT13" s="384"/>
      <c r="BU13" s="385"/>
      <c r="BV13" s="383">
        <v>327251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14.6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28591</v>
      </c>
      <c r="S14" s="485"/>
      <c r="T14" s="485"/>
      <c r="U14" s="485"/>
      <c r="V14" s="486"/>
      <c r="W14" s="487"/>
      <c r="X14" s="399"/>
      <c r="Y14" s="399"/>
      <c r="Z14" s="399"/>
      <c r="AA14" s="399"/>
      <c r="AB14" s="400"/>
      <c r="AC14" s="477">
        <v>7.9</v>
      </c>
      <c r="AD14" s="478"/>
      <c r="AE14" s="478"/>
      <c r="AF14" s="478"/>
      <c r="AG14" s="479"/>
      <c r="AH14" s="477">
        <v>9.1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120.5</v>
      </c>
      <c r="CU14" s="456"/>
      <c r="CV14" s="456"/>
      <c r="CW14" s="456"/>
      <c r="CX14" s="456"/>
      <c r="CY14" s="456"/>
      <c r="CZ14" s="456"/>
      <c r="DA14" s="457"/>
      <c r="DB14" s="488">
        <v>114.7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28361</v>
      </c>
      <c r="S15" s="485"/>
      <c r="T15" s="485"/>
      <c r="U15" s="485"/>
      <c r="V15" s="486"/>
      <c r="W15" s="472" t="s">
        <v>129</v>
      </c>
      <c r="X15" s="396"/>
      <c r="Y15" s="396"/>
      <c r="Z15" s="396"/>
      <c r="AA15" s="396"/>
      <c r="AB15" s="397"/>
      <c r="AC15" s="359">
        <v>5780</v>
      </c>
      <c r="AD15" s="360"/>
      <c r="AE15" s="360"/>
      <c r="AF15" s="360"/>
      <c r="AG15" s="361"/>
      <c r="AH15" s="359">
        <v>6425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2846660</v>
      </c>
      <c r="BO15" s="379"/>
      <c r="BP15" s="379"/>
      <c r="BQ15" s="379"/>
      <c r="BR15" s="379"/>
      <c r="BS15" s="379"/>
      <c r="BT15" s="379"/>
      <c r="BU15" s="380"/>
      <c r="BV15" s="378">
        <v>2823355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39.6</v>
      </c>
      <c r="AD16" s="478"/>
      <c r="AE16" s="478"/>
      <c r="AF16" s="478"/>
      <c r="AG16" s="479"/>
      <c r="AH16" s="477">
        <v>40.4</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6610730</v>
      </c>
      <c r="BO16" s="384"/>
      <c r="BP16" s="384"/>
      <c r="BQ16" s="384"/>
      <c r="BR16" s="384"/>
      <c r="BS16" s="384"/>
      <c r="BT16" s="384"/>
      <c r="BU16" s="385"/>
      <c r="BV16" s="383">
        <v>6566260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7648</v>
      </c>
      <c r="AD17" s="360"/>
      <c r="AE17" s="360"/>
      <c r="AF17" s="360"/>
      <c r="AG17" s="361"/>
      <c r="AH17" s="359">
        <v>7983</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3635546</v>
      </c>
      <c r="BO17" s="384"/>
      <c r="BP17" s="384"/>
      <c r="BQ17" s="384"/>
      <c r="BR17" s="384"/>
      <c r="BS17" s="384"/>
      <c r="BT17" s="384"/>
      <c r="BU17" s="385"/>
      <c r="BV17" s="383">
        <v>3628011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214.67</v>
      </c>
      <c r="M18" s="448"/>
      <c r="N18" s="448"/>
      <c r="O18" s="448"/>
      <c r="P18" s="448"/>
      <c r="Q18" s="448"/>
      <c r="R18" s="449"/>
      <c r="S18" s="449"/>
      <c r="T18" s="449"/>
      <c r="U18" s="449"/>
      <c r="V18" s="450"/>
      <c r="W18" s="464"/>
      <c r="X18" s="465"/>
      <c r="Y18" s="465"/>
      <c r="Z18" s="465"/>
      <c r="AA18" s="465"/>
      <c r="AB18" s="473"/>
      <c r="AC18" s="347">
        <v>52.4</v>
      </c>
      <c r="AD18" s="348"/>
      <c r="AE18" s="348"/>
      <c r="AF18" s="348"/>
      <c r="AG18" s="451"/>
      <c r="AH18" s="347">
        <v>50.2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7263643</v>
      </c>
      <c r="BO18" s="384"/>
      <c r="BP18" s="384"/>
      <c r="BQ18" s="384"/>
      <c r="BR18" s="384"/>
      <c r="BS18" s="384"/>
      <c r="BT18" s="384"/>
      <c r="BU18" s="385"/>
      <c r="BV18" s="383">
        <v>7242474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137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9902481</v>
      </c>
      <c r="BO19" s="384"/>
      <c r="BP19" s="384"/>
      <c r="BQ19" s="384"/>
      <c r="BR19" s="384"/>
      <c r="BS19" s="384"/>
      <c r="BT19" s="384"/>
      <c r="BU19" s="385"/>
      <c r="BV19" s="383">
        <v>10138640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9269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11522379</v>
      </c>
      <c r="BO23" s="384"/>
      <c r="BP23" s="384"/>
      <c r="BQ23" s="384"/>
      <c r="BR23" s="384"/>
      <c r="BS23" s="384"/>
      <c r="BT23" s="384"/>
      <c r="BU23" s="385"/>
      <c r="BV23" s="383">
        <v>11103174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7360</v>
      </c>
      <c r="R24" s="360"/>
      <c r="S24" s="360"/>
      <c r="T24" s="360"/>
      <c r="U24" s="360"/>
      <c r="V24" s="361"/>
      <c r="W24" s="425"/>
      <c r="X24" s="416"/>
      <c r="Y24" s="417"/>
      <c r="Z24" s="356" t="s">
        <v>152</v>
      </c>
      <c r="AA24" s="357"/>
      <c r="AB24" s="357"/>
      <c r="AC24" s="357"/>
      <c r="AD24" s="357"/>
      <c r="AE24" s="357"/>
      <c r="AF24" s="357"/>
      <c r="AG24" s="358"/>
      <c r="AH24" s="359">
        <v>229</v>
      </c>
      <c r="AI24" s="360"/>
      <c r="AJ24" s="360"/>
      <c r="AK24" s="360"/>
      <c r="AL24" s="361"/>
      <c r="AM24" s="359">
        <v>703946</v>
      </c>
      <c r="AN24" s="360"/>
      <c r="AO24" s="360"/>
      <c r="AP24" s="360"/>
      <c r="AQ24" s="360"/>
      <c r="AR24" s="361"/>
      <c r="AS24" s="359">
        <v>3074</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7302315</v>
      </c>
      <c r="BO24" s="384"/>
      <c r="BP24" s="384"/>
      <c r="BQ24" s="384"/>
      <c r="BR24" s="384"/>
      <c r="BS24" s="384"/>
      <c r="BT24" s="384"/>
      <c r="BU24" s="385"/>
      <c r="BV24" s="383">
        <v>6682855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5910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1353865</v>
      </c>
      <c r="BO25" s="379"/>
      <c r="BP25" s="379"/>
      <c r="BQ25" s="379"/>
      <c r="BR25" s="379"/>
      <c r="BS25" s="379"/>
      <c r="BT25" s="379"/>
      <c r="BU25" s="380"/>
      <c r="BV25" s="378">
        <v>990832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5100</v>
      </c>
      <c r="R26" s="360"/>
      <c r="S26" s="360"/>
      <c r="T26" s="360"/>
      <c r="U26" s="360"/>
      <c r="V26" s="361"/>
      <c r="W26" s="425"/>
      <c r="X26" s="416"/>
      <c r="Y26" s="417"/>
      <c r="Z26" s="356" t="s">
        <v>158</v>
      </c>
      <c r="AA26" s="438"/>
      <c r="AB26" s="438"/>
      <c r="AC26" s="438"/>
      <c r="AD26" s="438"/>
      <c r="AE26" s="438"/>
      <c r="AF26" s="438"/>
      <c r="AG26" s="439"/>
      <c r="AH26" s="359">
        <v>14</v>
      </c>
      <c r="AI26" s="360"/>
      <c r="AJ26" s="360"/>
      <c r="AK26" s="360"/>
      <c r="AL26" s="361"/>
      <c r="AM26" s="359">
        <v>46256</v>
      </c>
      <c r="AN26" s="360"/>
      <c r="AO26" s="360"/>
      <c r="AP26" s="360"/>
      <c r="AQ26" s="360"/>
      <c r="AR26" s="361"/>
      <c r="AS26" s="359">
        <v>3304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4350</v>
      </c>
      <c r="R27" s="360"/>
      <c r="S27" s="360"/>
      <c r="T27" s="360"/>
      <c r="U27" s="360"/>
      <c r="V27" s="361"/>
      <c r="W27" s="425"/>
      <c r="X27" s="416"/>
      <c r="Y27" s="417"/>
      <c r="Z27" s="356" t="s">
        <v>161</v>
      </c>
      <c r="AA27" s="357"/>
      <c r="AB27" s="357"/>
      <c r="AC27" s="357"/>
      <c r="AD27" s="357"/>
      <c r="AE27" s="357"/>
      <c r="AF27" s="357"/>
      <c r="AG27" s="358"/>
      <c r="AH27" s="359">
        <v>2</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931</v>
      </c>
      <c r="BO27" s="387"/>
      <c r="BP27" s="387"/>
      <c r="BQ27" s="387"/>
      <c r="BR27" s="387"/>
      <c r="BS27" s="387"/>
      <c r="BT27" s="387"/>
      <c r="BU27" s="388"/>
      <c r="BV27" s="386">
        <v>931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3850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1000535</v>
      </c>
      <c r="BO28" s="379"/>
      <c r="BP28" s="379"/>
      <c r="BQ28" s="379"/>
      <c r="BR28" s="379"/>
      <c r="BS28" s="379"/>
      <c r="BT28" s="379"/>
      <c r="BU28" s="380"/>
      <c r="BV28" s="378">
        <v>1098213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3600</v>
      </c>
      <c r="R29" s="360"/>
      <c r="S29" s="360"/>
      <c r="T29" s="360"/>
      <c r="U29" s="360"/>
      <c r="V29" s="361"/>
      <c r="W29" s="426"/>
      <c r="X29" s="427"/>
      <c r="Y29" s="428"/>
      <c r="Z29" s="356" t="s">
        <v>169</v>
      </c>
      <c r="AA29" s="357"/>
      <c r="AB29" s="357"/>
      <c r="AC29" s="357"/>
      <c r="AD29" s="357"/>
      <c r="AE29" s="357"/>
      <c r="AF29" s="357"/>
      <c r="AG29" s="358"/>
      <c r="AH29" s="359">
        <v>231</v>
      </c>
      <c r="AI29" s="360"/>
      <c r="AJ29" s="360"/>
      <c r="AK29" s="360"/>
      <c r="AL29" s="361"/>
      <c r="AM29" s="359">
        <v>712028</v>
      </c>
      <c r="AN29" s="360"/>
      <c r="AO29" s="360"/>
      <c r="AP29" s="360"/>
      <c r="AQ29" s="360"/>
      <c r="AR29" s="361"/>
      <c r="AS29" s="359">
        <v>3082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51635</v>
      </c>
      <c r="BO29" s="384"/>
      <c r="BP29" s="384"/>
      <c r="BQ29" s="384"/>
      <c r="BR29" s="384"/>
      <c r="BS29" s="384"/>
      <c r="BT29" s="384"/>
      <c r="BU29" s="385"/>
      <c r="BV29" s="383">
        <v>47879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664188</v>
      </c>
      <c r="BO30" s="387"/>
      <c r="BP30" s="387"/>
      <c r="BQ30" s="387"/>
      <c r="BR30" s="387"/>
      <c r="BS30" s="387"/>
      <c r="BT30" s="387"/>
      <c r="BU30" s="388"/>
      <c r="BV30" s="386">
        <v>855227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長井市国民健康保険特別会計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長井市水道事業会計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長井市公共下水道事業特別会計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置賜広域病院組合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長井要水</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長井市山形鉄道運営助成事業特別会計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長井市介護保険特別会計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長井市農業集落排水事業特別会計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西置賜行政組合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文教の杜ながい</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長井市後期高齢者医療特別会計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長井市浄化槽事業特別会計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置賜広域行政事務組合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日本・アルカディア・ネットワーク</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長井市訪問看護事業特別会計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長井市宅地開発事業特別会計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山形県消防補償等組合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置賜地域地場産業振興センター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山形県自治会館管理組合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山形鉄道</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山形県後期高齢者医療広域連合（普通会計分）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山形県後期高齢者医療広域連合（事業会計分）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山形県市町村職員退職手当組合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Y43" sqref="BY43:BY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3297474</v>
      </c>
      <c r="S5" s="639"/>
      <c r="T5" s="639"/>
      <c r="U5" s="639"/>
      <c r="V5" s="639"/>
      <c r="W5" s="639"/>
      <c r="X5" s="639"/>
      <c r="Y5" s="686"/>
      <c r="Z5" s="699">
        <v>22.4</v>
      </c>
      <c r="AA5" s="699"/>
      <c r="AB5" s="699"/>
      <c r="AC5" s="699"/>
      <c r="AD5" s="700">
        <v>3161599</v>
      </c>
      <c r="AE5" s="700"/>
      <c r="AF5" s="700"/>
      <c r="AG5" s="700"/>
      <c r="AH5" s="700"/>
      <c r="AI5" s="700"/>
      <c r="AJ5" s="700"/>
      <c r="AK5" s="700"/>
      <c r="AL5" s="687">
        <v>42.1</v>
      </c>
      <c r="AM5" s="656"/>
      <c r="AN5" s="656"/>
      <c r="AO5" s="688"/>
      <c r="AP5" s="675" t="s">
        <v>207</v>
      </c>
      <c r="AQ5" s="676"/>
      <c r="AR5" s="676"/>
      <c r="AS5" s="676"/>
      <c r="AT5" s="676"/>
      <c r="AU5" s="676"/>
      <c r="AV5" s="676"/>
      <c r="AW5" s="676"/>
      <c r="AX5" s="676"/>
      <c r="AY5" s="676"/>
      <c r="AZ5" s="676"/>
      <c r="BA5" s="676"/>
      <c r="BB5" s="676"/>
      <c r="BC5" s="676"/>
      <c r="BD5" s="676"/>
      <c r="BE5" s="676"/>
      <c r="BF5" s="677"/>
      <c r="BG5" s="588">
        <v>3159463</v>
      </c>
      <c r="BH5" s="589"/>
      <c r="BI5" s="589"/>
      <c r="BJ5" s="589"/>
      <c r="BK5" s="589"/>
      <c r="BL5" s="589"/>
      <c r="BM5" s="589"/>
      <c r="BN5" s="590"/>
      <c r="BO5" s="641">
        <v>95.8</v>
      </c>
      <c r="BP5" s="641"/>
      <c r="BQ5" s="641"/>
      <c r="BR5" s="641"/>
      <c r="BS5" s="642">
        <v>38741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155363</v>
      </c>
      <c r="S6" s="589"/>
      <c r="T6" s="589"/>
      <c r="U6" s="589"/>
      <c r="V6" s="589"/>
      <c r="W6" s="589"/>
      <c r="X6" s="589"/>
      <c r="Y6" s="590"/>
      <c r="Z6" s="641">
        <v>1.1000000000000001</v>
      </c>
      <c r="AA6" s="641"/>
      <c r="AB6" s="641"/>
      <c r="AC6" s="641"/>
      <c r="AD6" s="642">
        <v>155363</v>
      </c>
      <c r="AE6" s="642"/>
      <c r="AF6" s="642"/>
      <c r="AG6" s="642"/>
      <c r="AH6" s="642"/>
      <c r="AI6" s="642"/>
      <c r="AJ6" s="642"/>
      <c r="AK6" s="642"/>
      <c r="AL6" s="611">
        <v>2.1</v>
      </c>
      <c r="AM6" s="643"/>
      <c r="AN6" s="643"/>
      <c r="AO6" s="644"/>
      <c r="AP6" s="585" t="s">
        <v>212</v>
      </c>
      <c r="AQ6" s="586"/>
      <c r="AR6" s="586"/>
      <c r="AS6" s="586"/>
      <c r="AT6" s="586"/>
      <c r="AU6" s="586"/>
      <c r="AV6" s="586"/>
      <c r="AW6" s="586"/>
      <c r="AX6" s="586"/>
      <c r="AY6" s="586"/>
      <c r="AZ6" s="586"/>
      <c r="BA6" s="586"/>
      <c r="BB6" s="586"/>
      <c r="BC6" s="586"/>
      <c r="BD6" s="586"/>
      <c r="BE6" s="586"/>
      <c r="BF6" s="587"/>
      <c r="BG6" s="588">
        <v>3159463</v>
      </c>
      <c r="BH6" s="589"/>
      <c r="BI6" s="589"/>
      <c r="BJ6" s="589"/>
      <c r="BK6" s="589"/>
      <c r="BL6" s="589"/>
      <c r="BM6" s="589"/>
      <c r="BN6" s="590"/>
      <c r="BO6" s="641">
        <v>95.8</v>
      </c>
      <c r="BP6" s="641"/>
      <c r="BQ6" s="641"/>
      <c r="BR6" s="641"/>
      <c r="BS6" s="642">
        <v>38741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176124</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176124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5964</v>
      </c>
      <c r="S7" s="589"/>
      <c r="T7" s="589"/>
      <c r="U7" s="589"/>
      <c r="V7" s="589"/>
      <c r="W7" s="589"/>
      <c r="X7" s="589"/>
      <c r="Y7" s="590"/>
      <c r="Z7" s="641">
        <v>0</v>
      </c>
      <c r="AA7" s="641"/>
      <c r="AB7" s="641"/>
      <c r="AC7" s="641"/>
      <c r="AD7" s="642">
        <v>5964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1385205</v>
      </c>
      <c r="BH7" s="589"/>
      <c r="BI7" s="589"/>
      <c r="BJ7" s="589"/>
      <c r="BK7" s="589"/>
      <c r="BL7" s="589"/>
      <c r="BM7" s="589"/>
      <c r="BN7" s="590"/>
      <c r="BO7" s="641">
        <v>42</v>
      </c>
      <c r="BP7" s="641"/>
      <c r="BQ7" s="641"/>
      <c r="BR7" s="641"/>
      <c r="BS7" s="642">
        <v>38741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1892343</v>
      </c>
      <c r="CS7" s="589"/>
      <c r="CT7" s="589"/>
      <c r="CU7" s="589"/>
      <c r="CV7" s="589"/>
      <c r="CW7" s="589"/>
      <c r="CX7" s="589"/>
      <c r="CY7" s="590"/>
      <c r="CZ7" s="641">
        <v>13.5</v>
      </c>
      <c r="DA7" s="641"/>
      <c r="DB7" s="641"/>
      <c r="DC7" s="641"/>
      <c r="DD7" s="594">
        <v>95957</v>
      </c>
      <c r="DE7" s="589"/>
      <c r="DF7" s="589"/>
      <c r="DG7" s="589"/>
      <c r="DH7" s="589"/>
      <c r="DI7" s="589"/>
      <c r="DJ7" s="589"/>
      <c r="DK7" s="589"/>
      <c r="DL7" s="589"/>
      <c r="DM7" s="589"/>
      <c r="DN7" s="589"/>
      <c r="DO7" s="589"/>
      <c r="DP7" s="590"/>
      <c r="DQ7" s="594">
        <v>1396834</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13056</v>
      </c>
      <c r="S8" s="589"/>
      <c r="T8" s="589"/>
      <c r="U8" s="589"/>
      <c r="V8" s="589"/>
      <c r="W8" s="589"/>
      <c r="X8" s="589"/>
      <c r="Y8" s="590"/>
      <c r="Z8" s="641">
        <v>0.1</v>
      </c>
      <c r="AA8" s="641"/>
      <c r="AB8" s="641"/>
      <c r="AC8" s="641"/>
      <c r="AD8" s="642">
        <v>13056</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48650</v>
      </c>
      <c r="BH8" s="589"/>
      <c r="BI8" s="589"/>
      <c r="BJ8" s="589"/>
      <c r="BK8" s="589"/>
      <c r="BL8" s="589"/>
      <c r="BM8" s="589"/>
      <c r="BN8" s="590"/>
      <c r="BO8" s="641">
        <v>1.5</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3877105</v>
      </c>
      <c r="CS8" s="589"/>
      <c r="CT8" s="589"/>
      <c r="CU8" s="589"/>
      <c r="CV8" s="589"/>
      <c r="CW8" s="589"/>
      <c r="CX8" s="589"/>
      <c r="CY8" s="590"/>
      <c r="CZ8" s="641">
        <v>27.8</v>
      </c>
      <c r="DA8" s="641"/>
      <c r="DB8" s="641"/>
      <c r="DC8" s="641"/>
      <c r="DD8" s="594">
        <v>141966</v>
      </c>
      <c r="DE8" s="589"/>
      <c r="DF8" s="589"/>
      <c r="DG8" s="589"/>
      <c r="DH8" s="589"/>
      <c r="DI8" s="589"/>
      <c r="DJ8" s="589"/>
      <c r="DK8" s="589"/>
      <c r="DL8" s="589"/>
      <c r="DM8" s="589"/>
      <c r="DN8" s="589"/>
      <c r="DO8" s="589"/>
      <c r="DP8" s="590"/>
      <c r="DQ8" s="594">
        <v>1980441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7117</v>
      </c>
      <c r="S9" s="589"/>
      <c r="T9" s="589"/>
      <c r="U9" s="589"/>
      <c r="V9" s="589"/>
      <c r="W9" s="589"/>
      <c r="X9" s="589"/>
      <c r="Y9" s="590"/>
      <c r="Z9" s="641">
        <v>0</v>
      </c>
      <c r="AA9" s="641"/>
      <c r="AB9" s="641"/>
      <c r="AC9" s="641"/>
      <c r="AD9" s="642">
        <v>7117</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1011447</v>
      </c>
      <c r="BH9" s="589"/>
      <c r="BI9" s="589"/>
      <c r="BJ9" s="589"/>
      <c r="BK9" s="589"/>
      <c r="BL9" s="589"/>
      <c r="BM9" s="589"/>
      <c r="BN9" s="590"/>
      <c r="BO9" s="641">
        <v>30.7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881746</v>
      </c>
      <c r="CS9" s="589"/>
      <c r="CT9" s="589"/>
      <c r="CU9" s="589"/>
      <c r="CV9" s="589"/>
      <c r="CW9" s="589"/>
      <c r="CX9" s="589"/>
      <c r="CY9" s="590"/>
      <c r="CZ9" s="641">
        <v>6.3</v>
      </c>
      <c r="DA9" s="641"/>
      <c r="DB9" s="641"/>
      <c r="DC9" s="641"/>
      <c r="DD9" s="594">
        <v>30341</v>
      </c>
      <c r="DE9" s="589"/>
      <c r="DF9" s="589"/>
      <c r="DG9" s="589"/>
      <c r="DH9" s="589"/>
      <c r="DI9" s="589"/>
      <c r="DJ9" s="589"/>
      <c r="DK9" s="589"/>
      <c r="DL9" s="589"/>
      <c r="DM9" s="589"/>
      <c r="DN9" s="589"/>
      <c r="DO9" s="589"/>
      <c r="DP9" s="590"/>
      <c r="DQ9" s="594">
        <v>820765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331994</v>
      </c>
      <c r="S10" s="589"/>
      <c r="T10" s="589"/>
      <c r="U10" s="589"/>
      <c r="V10" s="589"/>
      <c r="W10" s="589"/>
      <c r="X10" s="589"/>
      <c r="Y10" s="590"/>
      <c r="Z10" s="641">
        <v>2.2999999999999998</v>
      </c>
      <c r="AA10" s="641"/>
      <c r="AB10" s="641"/>
      <c r="AC10" s="641"/>
      <c r="AD10" s="642">
        <v>331994</v>
      </c>
      <c r="AE10" s="642"/>
      <c r="AF10" s="642"/>
      <c r="AG10" s="642"/>
      <c r="AH10" s="642"/>
      <c r="AI10" s="642"/>
      <c r="AJ10" s="642"/>
      <c r="AK10" s="642"/>
      <c r="AL10" s="611">
        <v>4.4000000000000004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87155</v>
      </c>
      <c r="BH10" s="589"/>
      <c r="BI10" s="589"/>
      <c r="BJ10" s="589"/>
      <c r="BK10" s="589"/>
      <c r="BL10" s="589"/>
      <c r="BM10" s="589"/>
      <c r="BN10" s="590"/>
      <c r="BO10" s="641">
        <v>2.6</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111814</v>
      </c>
      <c r="CS10" s="589"/>
      <c r="CT10" s="589"/>
      <c r="CU10" s="589"/>
      <c r="CV10" s="589"/>
      <c r="CW10" s="589"/>
      <c r="CX10" s="589"/>
      <c r="CY10" s="590"/>
      <c r="CZ10" s="641">
        <v>0.8</v>
      </c>
      <c r="DA10" s="641"/>
      <c r="DB10" s="641"/>
      <c r="DC10" s="641"/>
      <c r="DD10" s="594" t="s">
        <v>111</v>
      </c>
      <c r="DE10" s="589"/>
      <c r="DF10" s="589"/>
      <c r="DG10" s="589"/>
      <c r="DH10" s="589"/>
      <c r="DI10" s="589"/>
      <c r="DJ10" s="589"/>
      <c r="DK10" s="589"/>
      <c r="DL10" s="589"/>
      <c r="DM10" s="589"/>
      <c r="DN10" s="589"/>
      <c r="DO10" s="589"/>
      <c r="DP10" s="590"/>
      <c r="DQ10" s="594">
        <v>21269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237953</v>
      </c>
      <c r="BH11" s="589"/>
      <c r="BI11" s="589"/>
      <c r="BJ11" s="589"/>
      <c r="BK11" s="589"/>
      <c r="BL11" s="589"/>
      <c r="BM11" s="589"/>
      <c r="BN11" s="590"/>
      <c r="BO11" s="641">
        <v>7.2</v>
      </c>
      <c r="BP11" s="641"/>
      <c r="BQ11" s="641"/>
      <c r="BR11" s="641"/>
      <c r="BS11" s="594">
        <v>38741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515610</v>
      </c>
      <c r="CS11" s="589"/>
      <c r="CT11" s="589"/>
      <c r="CU11" s="589"/>
      <c r="CV11" s="589"/>
      <c r="CW11" s="589"/>
      <c r="CX11" s="589"/>
      <c r="CY11" s="590"/>
      <c r="CZ11" s="641">
        <v>3.7</v>
      </c>
      <c r="DA11" s="641"/>
      <c r="DB11" s="641"/>
      <c r="DC11" s="641"/>
      <c r="DD11" s="594">
        <v>68167</v>
      </c>
      <c r="DE11" s="589"/>
      <c r="DF11" s="589"/>
      <c r="DG11" s="589"/>
      <c r="DH11" s="589"/>
      <c r="DI11" s="589"/>
      <c r="DJ11" s="589"/>
      <c r="DK11" s="589"/>
      <c r="DL11" s="589"/>
      <c r="DM11" s="589"/>
      <c r="DN11" s="589"/>
      <c r="DO11" s="589"/>
      <c r="DP11" s="590"/>
      <c r="DQ11" s="594">
        <v>355447</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1491387</v>
      </c>
      <c r="BH12" s="589"/>
      <c r="BI12" s="589"/>
      <c r="BJ12" s="589"/>
      <c r="BK12" s="589"/>
      <c r="BL12" s="589"/>
      <c r="BM12" s="589"/>
      <c r="BN12" s="590"/>
      <c r="BO12" s="641">
        <v>45.2</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439728</v>
      </c>
      <c r="CS12" s="589"/>
      <c r="CT12" s="589"/>
      <c r="CU12" s="589"/>
      <c r="CV12" s="589"/>
      <c r="CW12" s="589"/>
      <c r="CX12" s="589"/>
      <c r="CY12" s="590"/>
      <c r="CZ12" s="641">
        <v>3.1</v>
      </c>
      <c r="DA12" s="641"/>
      <c r="DB12" s="641"/>
      <c r="DC12" s="641"/>
      <c r="DD12" s="594">
        <v>68634</v>
      </c>
      <c r="DE12" s="589"/>
      <c r="DF12" s="589"/>
      <c r="DG12" s="589"/>
      <c r="DH12" s="589"/>
      <c r="DI12" s="589"/>
      <c r="DJ12" s="589"/>
      <c r="DK12" s="589"/>
      <c r="DL12" s="589"/>
      <c r="DM12" s="589"/>
      <c r="DN12" s="589"/>
      <c r="DO12" s="589"/>
      <c r="DP12" s="590"/>
      <c r="DQ12" s="594">
        <v>304678</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21399</v>
      </c>
      <c r="S13" s="589"/>
      <c r="T13" s="589"/>
      <c r="U13" s="589"/>
      <c r="V13" s="589"/>
      <c r="W13" s="589"/>
      <c r="X13" s="589"/>
      <c r="Y13" s="590"/>
      <c r="Z13" s="641">
        <v>0.1</v>
      </c>
      <c r="AA13" s="641"/>
      <c r="AB13" s="641"/>
      <c r="AC13" s="641"/>
      <c r="AD13" s="642">
        <v>21399</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1334091</v>
      </c>
      <c r="BH13" s="589"/>
      <c r="BI13" s="589"/>
      <c r="BJ13" s="589"/>
      <c r="BK13" s="589"/>
      <c r="BL13" s="589"/>
      <c r="BM13" s="589"/>
      <c r="BN13" s="590"/>
      <c r="BO13" s="641">
        <v>40.5</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2738629</v>
      </c>
      <c r="CS13" s="589"/>
      <c r="CT13" s="589"/>
      <c r="CU13" s="589"/>
      <c r="CV13" s="589"/>
      <c r="CW13" s="589"/>
      <c r="CX13" s="589"/>
      <c r="CY13" s="590"/>
      <c r="CZ13" s="641">
        <v>19.600000000000001</v>
      </c>
      <c r="DA13" s="641"/>
      <c r="DB13" s="641"/>
      <c r="DC13" s="641"/>
      <c r="DD13" s="594">
        <v>1195800</v>
      </c>
      <c r="DE13" s="589"/>
      <c r="DF13" s="589"/>
      <c r="DG13" s="589"/>
      <c r="DH13" s="589"/>
      <c r="DI13" s="589"/>
      <c r="DJ13" s="589"/>
      <c r="DK13" s="589"/>
      <c r="DL13" s="589"/>
      <c r="DM13" s="589"/>
      <c r="DN13" s="589"/>
      <c r="DO13" s="589"/>
      <c r="DP13" s="590"/>
      <c r="DQ13" s="594">
        <v>1564218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68697</v>
      </c>
      <c r="BH14" s="589"/>
      <c r="BI14" s="589"/>
      <c r="BJ14" s="589"/>
      <c r="BK14" s="589"/>
      <c r="BL14" s="589"/>
      <c r="BM14" s="589"/>
      <c r="BN14" s="590"/>
      <c r="BO14" s="641">
        <v>2.1</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525659</v>
      </c>
      <c r="CS14" s="589"/>
      <c r="CT14" s="589"/>
      <c r="CU14" s="589"/>
      <c r="CV14" s="589"/>
      <c r="CW14" s="589"/>
      <c r="CX14" s="589"/>
      <c r="CY14" s="590"/>
      <c r="CZ14" s="641">
        <v>3.8</v>
      </c>
      <c r="DA14" s="641"/>
      <c r="DB14" s="641"/>
      <c r="DC14" s="641"/>
      <c r="DD14" s="594">
        <v>34084</v>
      </c>
      <c r="DE14" s="589"/>
      <c r="DF14" s="589"/>
      <c r="DG14" s="589"/>
      <c r="DH14" s="589"/>
      <c r="DI14" s="589"/>
      <c r="DJ14" s="589"/>
      <c r="DK14" s="589"/>
      <c r="DL14" s="589"/>
      <c r="DM14" s="589"/>
      <c r="DN14" s="589"/>
      <c r="DO14" s="589"/>
      <c r="DP14" s="590"/>
      <c r="DQ14" s="594">
        <v>504443</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9207</v>
      </c>
      <c r="S15" s="589"/>
      <c r="T15" s="589"/>
      <c r="U15" s="589"/>
      <c r="V15" s="589"/>
      <c r="W15" s="589"/>
      <c r="X15" s="589"/>
      <c r="Y15" s="590"/>
      <c r="Z15" s="641">
        <v>0.1</v>
      </c>
      <c r="AA15" s="641"/>
      <c r="AB15" s="641"/>
      <c r="AC15" s="641"/>
      <c r="AD15" s="642">
        <v>9207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214174</v>
      </c>
      <c r="BH15" s="589"/>
      <c r="BI15" s="589"/>
      <c r="BJ15" s="589"/>
      <c r="BK15" s="589"/>
      <c r="BL15" s="589"/>
      <c r="BM15" s="589"/>
      <c r="BN15" s="590"/>
      <c r="BO15" s="641">
        <v>6.5</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1570368</v>
      </c>
      <c r="CS15" s="589"/>
      <c r="CT15" s="589"/>
      <c r="CU15" s="589"/>
      <c r="CV15" s="589"/>
      <c r="CW15" s="589"/>
      <c r="CX15" s="589"/>
      <c r="CY15" s="590"/>
      <c r="CZ15" s="641">
        <v>11.2</v>
      </c>
      <c r="DA15" s="641"/>
      <c r="DB15" s="641"/>
      <c r="DC15" s="641"/>
      <c r="DD15" s="594">
        <v>615007</v>
      </c>
      <c r="DE15" s="589"/>
      <c r="DF15" s="589"/>
      <c r="DG15" s="589"/>
      <c r="DH15" s="589"/>
      <c r="DI15" s="589"/>
      <c r="DJ15" s="589"/>
      <c r="DK15" s="589"/>
      <c r="DL15" s="589"/>
      <c r="DM15" s="589"/>
      <c r="DN15" s="589"/>
      <c r="DO15" s="589"/>
      <c r="DP15" s="590"/>
      <c r="DQ15" s="594">
        <v>973977</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4409453</v>
      </c>
      <c r="S16" s="589"/>
      <c r="T16" s="589"/>
      <c r="U16" s="589"/>
      <c r="V16" s="589"/>
      <c r="W16" s="589"/>
      <c r="X16" s="589"/>
      <c r="Y16" s="590"/>
      <c r="Z16" s="641">
        <v>30</v>
      </c>
      <c r="AA16" s="641"/>
      <c r="AB16" s="641"/>
      <c r="AC16" s="641"/>
      <c r="AD16" s="642">
        <v>3764070</v>
      </c>
      <c r="AE16" s="642"/>
      <c r="AF16" s="642"/>
      <c r="AG16" s="642"/>
      <c r="AH16" s="642"/>
      <c r="AI16" s="642"/>
      <c r="AJ16" s="642"/>
      <c r="AK16" s="642"/>
      <c r="AL16" s="611">
        <v>50.1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258728</v>
      </c>
      <c r="CS16" s="589"/>
      <c r="CT16" s="589"/>
      <c r="CU16" s="589"/>
      <c r="CV16" s="589"/>
      <c r="CW16" s="589"/>
      <c r="CX16" s="589"/>
      <c r="CY16" s="590"/>
      <c r="CZ16" s="641">
        <v>1.9</v>
      </c>
      <c r="DA16" s="641"/>
      <c r="DB16" s="641"/>
      <c r="DC16" s="641"/>
      <c r="DD16" s="594" t="s">
        <v>111</v>
      </c>
      <c r="DE16" s="589"/>
      <c r="DF16" s="589"/>
      <c r="DG16" s="589"/>
      <c r="DH16" s="589"/>
      <c r="DI16" s="589"/>
      <c r="DJ16" s="589"/>
      <c r="DK16" s="589"/>
      <c r="DL16" s="589"/>
      <c r="DM16" s="589"/>
      <c r="DN16" s="589"/>
      <c r="DO16" s="589"/>
      <c r="DP16" s="590"/>
      <c r="DQ16" s="594">
        <v>101298</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3764070</v>
      </c>
      <c r="S17" s="589"/>
      <c r="T17" s="589"/>
      <c r="U17" s="589"/>
      <c r="V17" s="589"/>
      <c r="W17" s="589"/>
      <c r="X17" s="589"/>
      <c r="Y17" s="590"/>
      <c r="Z17" s="641">
        <v>25.6</v>
      </c>
      <c r="AA17" s="641"/>
      <c r="AB17" s="641"/>
      <c r="AC17" s="641"/>
      <c r="AD17" s="642">
        <v>3764070</v>
      </c>
      <c r="AE17" s="642"/>
      <c r="AF17" s="642"/>
      <c r="AG17" s="642"/>
      <c r="AH17" s="642"/>
      <c r="AI17" s="642"/>
      <c r="AJ17" s="642"/>
      <c r="AK17" s="642"/>
      <c r="AL17" s="611">
        <v>50.1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980931</v>
      </c>
      <c r="CS17" s="589"/>
      <c r="CT17" s="589"/>
      <c r="CU17" s="589"/>
      <c r="CV17" s="589"/>
      <c r="CW17" s="589"/>
      <c r="CX17" s="589"/>
      <c r="CY17" s="590"/>
      <c r="CZ17" s="641">
        <v>7</v>
      </c>
      <c r="DA17" s="641"/>
      <c r="DB17" s="641"/>
      <c r="DC17" s="641"/>
      <c r="DD17" s="594" t="s">
        <v>111</v>
      </c>
      <c r="DE17" s="589"/>
      <c r="DF17" s="589"/>
      <c r="DG17" s="589"/>
      <c r="DH17" s="589"/>
      <c r="DI17" s="589"/>
      <c r="DJ17" s="589"/>
      <c r="DK17" s="589"/>
      <c r="DL17" s="589"/>
      <c r="DM17" s="589"/>
      <c r="DN17" s="589"/>
      <c r="DO17" s="589"/>
      <c r="DP17" s="590"/>
      <c r="DQ17" s="594">
        <v>975715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645300</v>
      </c>
      <c r="S18" s="589"/>
      <c r="T18" s="589"/>
      <c r="U18" s="589"/>
      <c r="V18" s="589"/>
      <c r="W18" s="589"/>
      <c r="X18" s="589"/>
      <c r="Y18" s="590"/>
      <c r="Z18" s="641">
        <v>4.4000000000000004</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83</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138011</v>
      </c>
      <c r="BH19" s="589"/>
      <c r="BI19" s="589"/>
      <c r="BJ19" s="589"/>
      <c r="BK19" s="589"/>
      <c r="BL19" s="589"/>
      <c r="BM19" s="589"/>
      <c r="BN19" s="590"/>
      <c r="BO19" s="641">
        <v>4.2</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8251027</v>
      </c>
      <c r="S20" s="589"/>
      <c r="T20" s="589"/>
      <c r="U20" s="589"/>
      <c r="V20" s="589"/>
      <c r="W20" s="589"/>
      <c r="X20" s="589"/>
      <c r="Y20" s="590"/>
      <c r="Z20" s="641">
        <v>56.1</v>
      </c>
      <c r="AA20" s="641"/>
      <c r="AB20" s="641"/>
      <c r="AC20" s="641"/>
      <c r="AD20" s="642">
        <v>7469769</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138011</v>
      </c>
      <c r="BH20" s="589"/>
      <c r="BI20" s="589"/>
      <c r="BJ20" s="589"/>
      <c r="BK20" s="589"/>
      <c r="BL20" s="589"/>
      <c r="BM20" s="589"/>
      <c r="BN20" s="590"/>
      <c r="BO20" s="641">
        <v>4.2</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13968785</v>
      </c>
      <c r="CS20" s="589"/>
      <c r="CT20" s="589"/>
      <c r="CU20" s="589"/>
      <c r="CV20" s="589"/>
      <c r="CW20" s="589"/>
      <c r="CX20" s="589"/>
      <c r="CY20" s="590"/>
      <c r="CZ20" s="641">
        <v>100</v>
      </c>
      <c r="DA20" s="641"/>
      <c r="DB20" s="641"/>
      <c r="DC20" s="641"/>
      <c r="DD20" s="594">
        <v>2249956</v>
      </c>
      <c r="DE20" s="589"/>
      <c r="DF20" s="589"/>
      <c r="DG20" s="589"/>
      <c r="DH20" s="589"/>
      <c r="DI20" s="589"/>
      <c r="DJ20" s="589"/>
      <c r="DK20" s="589"/>
      <c r="DL20" s="589"/>
      <c r="DM20" s="589"/>
      <c r="DN20" s="589"/>
      <c r="DO20" s="589"/>
      <c r="DP20" s="590"/>
      <c r="DQ20" s="594">
        <v>9175209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4497</v>
      </c>
      <c r="S21" s="589"/>
      <c r="T21" s="589"/>
      <c r="U21" s="589"/>
      <c r="V21" s="589"/>
      <c r="W21" s="589"/>
      <c r="X21" s="589"/>
      <c r="Y21" s="590"/>
      <c r="Z21" s="641">
        <v>0</v>
      </c>
      <c r="AA21" s="641"/>
      <c r="AB21" s="641"/>
      <c r="AC21" s="641"/>
      <c r="AD21" s="642">
        <v>4497</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2136</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130108</v>
      </c>
      <c r="S22" s="589"/>
      <c r="T22" s="589"/>
      <c r="U22" s="589"/>
      <c r="V22" s="589"/>
      <c r="W22" s="589"/>
      <c r="X22" s="589"/>
      <c r="Y22" s="590"/>
      <c r="Z22" s="641">
        <v>0.9</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127060</v>
      </c>
      <c r="S23" s="589"/>
      <c r="T23" s="589"/>
      <c r="U23" s="589"/>
      <c r="V23" s="589"/>
      <c r="W23" s="589"/>
      <c r="X23" s="589"/>
      <c r="Y23" s="590"/>
      <c r="Z23" s="641">
        <v>0.9</v>
      </c>
      <c r="AA23" s="641"/>
      <c r="AB23" s="641"/>
      <c r="AC23" s="641"/>
      <c r="AD23" s="642">
        <v>4966</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135875</v>
      </c>
      <c r="BH23" s="589"/>
      <c r="BI23" s="589"/>
      <c r="BJ23" s="589"/>
      <c r="BK23" s="589"/>
      <c r="BL23" s="589"/>
      <c r="BM23" s="589"/>
      <c r="BN23" s="590"/>
      <c r="BO23" s="641">
        <v>4.0999999999999996</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35551</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5124432</v>
      </c>
      <c r="CS24" s="639"/>
      <c r="CT24" s="639"/>
      <c r="CU24" s="639"/>
      <c r="CV24" s="639"/>
      <c r="CW24" s="639"/>
      <c r="CX24" s="639"/>
      <c r="CY24" s="686"/>
      <c r="CZ24" s="690">
        <v>36.700000000000003</v>
      </c>
      <c r="DA24" s="691"/>
      <c r="DB24" s="691"/>
      <c r="DC24" s="692"/>
      <c r="DD24" s="685">
        <v>3429433</v>
      </c>
      <c r="DE24" s="639"/>
      <c r="DF24" s="639"/>
      <c r="DG24" s="639"/>
      <c r="DH24" s="639"/>
      <c r="DI24" s="639"/>
      <c r="DJ24" s="639"/>
      <c r="DK24" s="686"/>
      <c r="DL24" s="685">
        <v>3276870</v>
      </c>
      <c r="DM24" s="639"/>
      <c r="DN24" s="639"/>
      <c r="DO24" s="639"/>
      <c r="DP24" s="639"/>
      <c r="DQ24" s="639"/>
      <c r="DR24" s="639"/>
      <c r="DS24" s="639"/>
      <c r="DT24" s="639"/>
      <c r="DU24" s="639"/>
      <c r="DV24" s="686"/>
      <c r="DW24" s="687">
        <v>40.799999999999997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2133043</v>
      </c>
      <c r="S25" s="589"/>
      <c r="T25" s="589"/>
      <c r="U25" s="589"/>
      <c r="V25" s="589"/>
      <c r="W25" s="589"/>
      <c r="X25" s="589"/>
      <c r="Y25" s="590"/>
      <c r="Z25" s="641">
        <v>14.5</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1994448</v>
      </c>
      <c r="CS25" s="607"/>
      <c r="CT25" s="607"/>
      <c r="CU25" s="607"/>
      <c r="CV25" s="607"/>
      <c r="CW25" s="607"/>
      <c r="CX25" s="607"/>
      <c r="CY25" s="608"/>
      <c r="CZ25" s="591">
        <v>14.3</v>
      </c>
      <c r="DA25" s="609"/>
      <c r="DB25" s="609"/>
      <c r="DC25" s="610"/>
      <c r="DD25" s="594">
        <v>1838217</v>
      </c>
      <c r="DE25" s="607"/>
      <c r="DF25" s="607"/>
      <c r="DG25" s="607"/>
      <c r="DH25" s="607"/>
      <c r="DI25" s="607"/>
      <c r="DJ25" s="607"/>
      <c r="DK25" s="608"/>
      <c r="DL25" s="594">
        <v>1698783</v>
      </c>
      <c r="DM25" s="607"/>
      <c r="DN25" s="607"/>
      <c r="DO25" s="607"/>
      <c r="DP25" s="607"/>
      <c r="DQ25" s="607"/>
      <c r="DR25" s="607"/>
      <c r="DS25" s="607"/>
      <c r="DT25" s="607"/>
      <c r="DU25" s="607"/>
      <c r="DV25" s="608"/>
      <c r="DW25" s="611">
        <v>21.2</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1259039</v>
      </c>
      <c r="CS26" s="589"/>
      <c r="CT26" s="589"/>
      <c r="CU26" s="589"/>
      <c r="CV26" s="589"/>
      <c r="CW26" s="589"/>
      <c r="CX26" s="589"/>
      <c r="CY26" s="590"/>
      <c r="CZ26" s="591">
        <v>9</v>
      </c>
      <c r="DA26" s="609"/>
      <c r="DB26" s="609"/>
      <c r="DC26" s="610"/>
      <c r="DD26" s="594">
        <v>1117695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872744</v>
      </c>
      <c r="S27" s="589"/>
      <c r="T27" s="589"/>
      <c r="U27" s="589"/>
      <c r="V27" s="589"/>
      <c r="W27" s="589"/>
      <c r="X27" s="589"/>
      <c r="Y27" s="590"/>
      <c r="Z27" s="641">
        <v>5.9</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3297474</v>
      </c>
      <c r="BH27" s="589"/>
      <c r="BI27" s="589"/>
      <c r="BJ27" s="589"/>
      <c r="BK27" s="589"/>
      <c r="BL27" s="589"/>
      <c r="BM27" s="589"/>
      <c r="BN27" s="590"/>
      <c r="BO27" s="641">
        <v>100</v>
      </c>
      <c r="BP27" s="641"/>
      <c r="BQ27" s="641"/>
      <c r="BR27" s="641"/>
      <c r="BS27" s="594">
        <v>38741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2149053</v>
      </c>
      <c r="CS27" s="607"/>
      <c r="CT27" s="607"/>
      <c r="CU27" s="607"/>
      <c r="CV27" s="607"/>
      <c r="CW27" s="607"/>
      <c r="CX27" s="607"/>
      <c r="CY27" s="608"/>
      <c r="CZ27" s="591">
        <v>15.4</v>
      </c>
      <c r="DA27" s="609"/>
      <c r="DB27" s="609"/>
      <c r="DC27" s="610"/>
      <c r="DD27" s="594">
        <v>615501</v>
      </c>
      <c r="DE27" s="607"/>
      <c r="DF27" s="607"/>
      <c r="DG27" s="607"/>
      <c r="DH27" s="607"/>
      <c r="DI27" s="607"/>
      <c r="DJ27" s="607"/>
      <c r="DK27" s="608"/>
      <c r="DL27" s="594">
        <v>602372</v>
      </c>
      <c r="DM27" s="607"/>
      <c r="DN27" s="607"/>
      <c r="DO27" s="607"/>
      <c r="DP27" s="607"/>
      <c r="DQ27" s="607"/>
      <c r="DR27" s="607"/>
      <c r="DS27" s="607"/>
      <c r="DT27" s="607"/>
      <c r="DU27" s="607"/>
      <c r="DV27" s="608"/>
      <c r="DW27" s="611">
        <v>7.5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28092</v>
      </c>
      <c r="S28" s="589"/>
      <c r="T28" s="589"/>
      <c r="U28" s="589"/>
      <c r="V28" s="589"/>
      <c r="W28" s="589"/>
      <c r="X28" s="589"/>
      <c r="Y28" s="590"/>
      <c r="Z28" s="641">
        <v>0.2</v>
      </c>
      <c r="AA28" s="641"/>
      <c r="AB28" s="641"/>
      <c r="AC28" s="641"/>
      <c r="AD28" s="642">
        <v>22850</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980931</v>
      </c>
      <c r="CS28" s="589"/>
      <c r="CT28" s="589"/>
      <c r="CU28" s="589"/>
      <c r="CV28" s="589"/>
      <c r="CW28" s="589"/>
      <c r="CX28" s="589"/>
      <c r="CY28" s="590"/>
      <c r="CZ28" s="591">
        <v>7</v>
      </c>
      <c r="DA28" s="609"/>
      <c r="DB28" s="609"/>
      <c r="DC28" s="610"/>
      <c r="DD28" s="594">
        <v>975715</v>
      </c>
      <c r="DE28" s="589"/>
      <c r="DF28" s="589"/>
      <c r="DG28" s="589"/>
      <c r="DH28" s="589"/>
      <c r="DI28" s="589"/>
      <c r="DJ28" s="589"/>
      <c r="DK28" s="590"/>
      <c r="DL28" s="594">
        <v>975715</v>
      </c>
      <c r="DM28" s="589"/>
      <c r="DN28" s="589"/>
      <c r="DO28" s="589"/>
      <c r="DP28" s="589"/>
      <c r="DQ28" s="589"/>
      <c r="DR28" s="589"/>
      <c r="DS28" s="589"/>
      <c r="DT28" s="589"/>
      <c r="DU28" s="589"/>
      <c r="DV28" s="590"/>
      <c r="DW28" s="611">
        <v>12.1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164419</v>
      </c>
      <c r="S29" s="589"/>
      <c r="T29" s="589"/>
      <c r="U29" s="589"/>
      <c r="V29" s="589"/>
      <c r="W29" s="589"/>
      <c r="X29" s="589"/>
      <c r="Y29" s="590"/>
      <c r="Z29" s="641">
        <v>1.1000000000000001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980302</v>
      </c>
      <c r="CS29" s="607"/>
      <c r="CT29" s="607"/>
      <c r="CU29" s="607"/>
      <c r="CV29" s="607"/>
      <c r="CW29" s="607"/>
      <c r="CX29" s="607"/>
      <c r="CY29" s="608"/>
      <c r="CZ29" s="591">
        <v>7</v>
      </c>
      <c r="DA29" s="609"/>
      <c r="DB29" s="609"/>
      <c r="DC29" s="610"/>
      <c r="DD29" s="594">
        <v>975086</v>
      </c>
      <c r="DE29" s="607"/>
      <c r="DF29" s="607"/>
      <c r="DG29" s="607"/>
      <c r="DH29" s="607"/>
      <c r="DI29" s="607"/>
      <c r="DJ29" s="607"/>
      <c r="DK29" s="608"/>
      <c r="DL29" s="594">
        <v>975086</v>
      </c>
      <c r="DM29" s="607"/>
      <c r="DN29" s="607"/>
      <c r="DO29" s="607"/>
      <c r="DP29" s="607"/>
      <c r="DQ29" s="607"/>
      <c r="DR29" s="607"/>
      <c r="DS29" s="607"/>
      <c r="DT29" s="607"/>
      <c r="DU29" s="607"/>
      <c r="DV29" s="608"/>
      <c r="DW29" s="611">
        <v>12.1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830001</v>
      </c>
      <c r="S30" s="589"/>
      <c r="T30" s="589"/>
      <c r="U30" s="589"/>
      <c r="V30" s="589"/>
      <c r="W30" s="589"/>
      <c r="X30" s="589"/>
      <c r="Y30" s="590"/>
      <c r="Z30" s="641">
        <v>5.6</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99.6</v>
      </c>
      <c r="BH30" s="655"/>
      <c r="BI30" s="655"/>
      <c r="BJ30" s="655"/>
      <c r="BK30" s="655"/>
      <c r="BL30" s="655"/>
      <c r="BM30" s="656">
        <v>96.6</v>
      </c>
      <c r="BN30" s="655"/>
      <c r="BO30" s="655"/>
      <c r="BP30" s="655"/>
      <c r="BQ30" s="657"/>
      <c r="BR30" s="654">
        <v>99.4</v>
      </c>
      <c r="BS30" s="655"/>
      <c r="BT30" s="655"/>
      <c r="BU30" s="655"/>
      <c r="BV30" s="655"/>
      <c r="BW30" s="655"/>
      <c r="BX30" s="656">
        <v>95.7</v>
      </c>
      <c r="BY30" s="655"/>
      <c r="BZ30" s="655"/>
      <c r="CA30" s="655"/>
      <c r="CB30" s="657"/>
      <c r="CD30" s="660"/>
      <c r="CE30" s="661"/>
      <c r="CF30" s="625" t="s">
        <v>291</v>
      </c>
      <c r="CG30" s="622"/>
      <c r="CH30" s="622"/>
      <c r="CI30" s="622"/>
      <c r="CJ30" s="622"/>
      <c r="CK30" s="622"/>
      <c r="CL30" s="622"/>
      <c r="CM30" s="622"/>
      <c r="CN30" s="622"/>
      <c r="CO30" s="622"/>
      <c r="CP30" s="622"/>
      <c r="CQ30" s="623"/>
      <c r="CR30" s="588">
        <v>852872</v>
      </c>
      <c r="CS30" s="589"/>
      <c r="CT30" s="589"/>
      <c r="CU30" s="589"/>
      <c r="CV30" s="589"/>
      <c r="CW30" s="589"/>
      <c r="CX30" s="589"/>
      <c r="CY30" s="590"/>
      <c r="CZ30" s="591">
        <v>6.1</v>
      </c>
      <c r="DA30" s="609"/>
      <c r="DB30" s="609"/>
      <c r="DC30" s="610"/>
      <c r="DD30" s="594">
        <v>847883</v>
      </c>
      <c r="DE30" s="589"/>
      <c r="DF30" s="589"/>
      <c r="DG30" s="589"/>
      <c r="DH30" s="589"/>
      <c r="DI30" s="589"/>
      <c r="DJ30" s="589"/>
      <c r="DK30" s="590"/>
      <c r="DL30" s="594">
        <v>847883</v>
      </c>
      <c r="DM30" s="589"/>
      <c r="DN30" s="589"/>
      <c r="DO30" s="589"/>
      <c r="DP30" s="589"/>
      <c r="DQ30" s="589"/>
      <c r="DR30" s="589"/>
      <c r="DS30" s="589"/>
      <c r="DT30" s="589"/>
      <c r="DU30" s="589"/>
      <c r="DV30" s="590"/>
      <c r="DW30" s="611">
        <v>10.6</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546893</v>
      </c>
      <c r="S31" s="589"/>
      <c r="T31" s="589"/>
      <c r="U31" s="589"/>
      <c r="V31" s="589"/>
      <c r="W31" s="589"/>
      <c r="X31" s="589"/>
      <c r="Y31" s="590"/>
      <c r="Z31" s="641">
        <v>3.7</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99.6</v>
      </c>
      <c r="BH31" s="607"/>
      <c r="BI31" s="607"/>
      <c r="BJ31" s="607"/>
      <c r="BK31" s="607"/>
      <c r="BL31" s="607"/>
      <c r="BM31" s="643">
        <v>97.1</v>
      </c>
      <c r="BN31" s="653"/>
      <c r="BO31" s="653"/>
      <c r="BP31" s="653"/>
      <c r="BQ31" s="617"/>
      <c r="BR31" s="652">
        <v>99.6</v>
      </c>
      <c r="BS31" s="607"/>
      <c r="BT31" s="607"/>
      <c r="BU31" s="607"/>
      <c r="BV31" s="607"/>
      <c r="BW31" s="607"/>
      <c r="BX31" s="643">
        <v>96.2</v>
      </c>
      <c r="BY31" s="653"/>
      <c r="BZ31" s="653"/>
      <c r="CA31" s="653"/>
      <c r="CB31" s="617"/>
      <c r="CD31" s="660"/>
      <c r="CE31" s="661"/>
      <c r="CF31" s="625" t="s">
        <v>295</v>
      </c>
      <c r="CG31" s="622"/>
      <c r="CH31" s="622"/>
      <c r="CI31" s="622"/>
      <c r="CJ31" s="622"/>
      <c r="CK31" s="622"/>
      <c r="CL31" s="622"/>
      <c r="CM31" s="622"/>
      <c r="CN31" s="622"/>
      <c r="CO31" s="622"/>
      <c r="CP31" s="622"/>
      <c r="CQ31" s="623"/>
      <c r="CR31" s="588">
        <v>127430</v>
      </c>
      <c r="CS31" s="607"/>
      <c r="CT31" s="607"/>
      <c r="CU31" s="607"/>
      <c r="CV31" s="607"/>
      <c r="CW31" s="607"/>
      <c r="CX31" s="607"/>
      <c r="CY31" s="608"/>
      <c r="CZ31" s="591">
        <v>0.9</v>
      </c>
      <c r="DA31" s="609"/>
      <c r="DB31" s="609"/>
      <c r="DC31" s="610"/>
      <c r="DD31" s="594">
        <v>127203</v>
      </c>
      <c r="DE31" s="607"/>
      <c r="DF31" s="607"/>
      <c r="DG31" s="607"/>
      <c r="DH31" s="607"/>
      <c r="DI31" s="607"/>
      <c r="DJ31" s="607"/>
      <c r="DK31" s="608"/>
      <c r="DL31" s="594">
        <v>127203</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300545</v>
      </c>
      <c r="S32" s="589"/>
      <c r="T32" s="589"/>
      <c r="U32" s="589"/>
      <c r="V32" s="589"/>
      <c r="W32" s="589"/>
      <c r="X32" s="589"/>
      <c r="Y32" s="590"/>
      <c r="Z32" s="641">
        <v>2</v>
      </c>
      <c r="AA32" s="641"/>
      <c r="AB32" s="641"/>
      <c r="AC32" s="641"/>
      <c r="AD32" s="642">
        <v>7953</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99.4</v>
      </c>
      <c r="BH32" s="573"/>
      <c r="BI32" s="573"/>
      <c r="BJ32" s="573"/>
      <c r="BK32" s="573"/>
      <c r="BL32" s="573"/>
      <c r="BM32" s="636">
        <v>95.3</v>
      </c>
      <c r="BN32" s="573"/>
      <c r="BO32" s="573"/>
      <c r="BP32" s="573"/>
      <c r="BQ32" s="630"/>
      <c r="BR32" s="651">
        <v>99</v>
      </c>
      <c r="BS32" s="573"/>
      <c r="BT32" s="573"/>
      <c r="BU32" s="573"/>
      <c r="BV32" s="573"/>
      <c r="BW32" s="573"/>
      <c r="BX32" s="636">
        <v>94</v>
      </c>
      <c r="BY32" s="573"/>
      <c r="BZ32" s="573"/>
      <c r="CA32" s="573"/>
      <c r="CB32" s="630"/>
      <c r="CD32" s="662"/>
      <c r="CE32" s="663"/>
      <c r="CF32" s="625" t="s">
        <v>298</v>
      </c>
      <c r="CG32" s="622"/>
      <c r="CH32" s="622"/>
      <c r="CI32" s="622"/>
      <c r="CJ32" s="622"/>
      <c r="CK32" s="622"/>
      <c r="CL32" s="622"/>
      <c r="CM32" s="622"/>
      <c r="CN32" s="622"/>
      <c r="CO32" s="622"/>
      <c r="CP32" s="622"/>
      <c r="CQ32" s="623"/>
      <c r="CR32" s="588">
        <v>629</v>
      </c>
      <c r="CS32" s="589"/>
      <c r="CT32" s="589"/>
      <c r="CU32" s="589"/>
      <c r="CV32" s="589"/>
      <c r="CW32" s="589"/>
      <c r="CX32" s="589"/>
      <c r="CY32" s="590"/>
      <c r="CZ32" s="591">
        <v>0</v>
      </c>
      <c r="DA32" s="609"/>
      <c r="DB32" s="609"/>
      <c r="DC32" s="610"/>
      <c r="DD32" s="594">
        <v>629</v>
      </c>
      <c r="DE32" s="589"/>
      <c r="DF32" s="589"/>
      <c r="DG32" s="589"/>
      <c r="DH32" s="589"/>
      <c r="DI32" s="589"/>
      <c r="DJ32" s="589"/>
      <c r="DK32" s="590"/>
      <c r="DL32" s="594">
        <v>629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1272077</v>
      </c>
      <c r="S33" s="589"/>
      <c r="T33" s="589"/>
      <c r="U33" s="589"/>
      <c r="V33" s="589"/>
      <c r="W33" s="589"/>
      <c r="X33" s="589"/>
      <c r="Y33" s="590"/>
      <c r="Z33" s="641">
        <v>8.6999999999999993</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6335669</v>
      </c>
      <c r="CS33" s="607"/>
      <c r="CT33" s="607"/>
      <c r="CU33" s="607"/>
      <c r="CV33" s="607"/>
      <c r="CW33" s="607"/>
      <c r="CX33" s="607"/>
      <c r="CY33" s="608"/>
      <c r="CZ33" s="591">
        <v>45.4</v>
      </c>
      <c r="DA33" s="609"/>
      <c r="DB33" s="609"/>
      <c r="DC33" s="610"/>
      <c r="DD33" s="594">
        <v>5271719</v>
      </c>
      <c r="DE33" s="607"/>
      <c r="DF33" s="607"/>
      <c r="DG33" s="607"/>
      <c r="DH33" s="607"/>
      <c r="DI33" s="607"/>
      <c r="DJ33" s="607"/>
      <c r="DK33" s="608"/>
      <c r="DL33" s="594">
        <v>3986773</v>
      </c>
      <c r="DM33" s="607"/>
      <c r="DN33" s="607"/>
      <c r="DO33" s="607"/>
      <c r="DP33" s="607"/>
      <c r="DQ33" s="607"/>
      <c r="DR33" s="607"/>
      <c r="DS33" s="607"/>
      <c r="DT33" s="607"/>
      <c r="DU33" s="607"/>
      <c r="DV33" s="608"/>
      <c r="DW33" s="611">
        <v>49.6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1599444</v>
      </c>
      <c r="CS34" s="589"/>
      <c r="CT34" s="589"/>
      <c r="CU34" s="589"/>
      <c r="CV34" s="589"/>
      <c r="CW34" s="589"/>
      <c r="CX34" s="589"/>
      <c r="CY34" s="590"/>
      <c r="CZ34" s="591">
        <v>11.5</v>
      </c>
      <c r="DA34" s="609"/>
      <c r="DB34" s="609"/>
      <c r="DC34" s="610"/>
      <c r="DD34" s="594">
        <v>1405860</v>
      </c>
      <c r="DE34" s="589"/>
      <c r="DF34" s="589"/>
      <c r="DG34" s="589"/>
      <c r="DH34" s="589"/>
      <c r="DI34" s="589"/>
      <c r="DJ34" s="589"/>
      <c r="DK34" s="590"/>
      <c r="DL34" s="594">
        <v>1069776</v>
      </c>
      <c r="DM34" s="589"/>
      <c r="DN34" s="589"/>
      <c r="DO34" s="589"/>
      <c r="DP34" s="589"/>
      <c r="DQ34" s="589"/>
      <c r="DR34" s="589"/>
      <c r="DS34" s="589"/>
      <c r="DT34" s="589"/>
      <c r="DU34" s="589"/>
      <c r="DV34" s="590"/>
      <c r="DW34" s="611">
        <v>13.3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521177</v>
      </c>
      <c r="S35" s="589"/>
      <c r="T35" s="589"/>
      <c r="U35" s="589"/>
      <c r="V35" s="589"/>
      <c r="W35" s="589"/>
      <c r="X35" s="589"/>
      <c r="Y35" s="590"/>
      <c r="Z35" s="641">
        <v>3.5</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2284529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123430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663871</v>
      </c>
      <c r="CS35" s="607"/>
      <c r="CT35" s="607"/>
      <c r="CU35" s="607"/>
      <c r="CV35" s="607"/>
      <c r="CW35" s="607"/>
      <c r="CX35" s="607"/>
      <c r="CY35" s="608"/>
      <c r="CZ35" s="591">
        <v>4.8</v>
      </c>
      <c r="DA35" s="609"/>
      <c r="DB35" s="609"/>
      <c r="DC35" s="610"/>
      <c r="DD35" s="594">
        <v>563406</v>
      </c>
      <c r="DE35" s="607"/>
      <c r="DF35" s="607"/>
      <c r="DG35" s="607"/>
      <c r="DH35" s="607"/>
      <c r="DI35" s="607"/>
      <c r="DJ35" s="607"/>
      <c r="DK35" s="608"/>
      <c r="DL35" s="594">
        <v>268317</v>
      </c>
      <c r="DM35" s="607"/>
      <c r="DN35" s="607"/>
      <c r="DO35" s="607"/>
      <c r="DP35" s="607"/>
      <c r="DQ35" s="607"/>
      <c r="DR35" s="607"/>
      <c r="DS35" s="607"/>
      <c r="DT35" s="607"/>
      <c r="DU35" s="607"/>
      <c r="DV35" s="608"/>
      <c r="DW35" s="611">
        <v>3.3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14696057</v>
      </c>
      <c r="S36" s="629"/>
      <c r="T36" s="629"/>
      <c r="U36" s="629"/>
      <c r="V36" s="629"/>
      <c r="W36" s="629"/>
      <c r="X36" s="629"/>
      <c r="Y36" s="632"/>
      <c r="Z36" s="633">
        <v>100</v>
      </c>
      <c r="AA36" s="633"/>
      <c r="AB36" s="633"/>
      <c r="AC36" s="633"/>
      <c r="AD36" s="634">
        <v>7510035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857815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-37540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1694208</v>
      </c>
      <c r="CS36" s="589"/>
      <c r="CT36" s="589"/>
      <c r="CU36" s="589"/>
      <c r="CV36" s="589"/>
      <c r="CW36" s="589"/>
      <c r="CX36" s="589"/>
      <c r="CY36" s="590"/>
      <c r="CZ36" s="591">
        <v>12.1</v>
      </c>
      <c r="DA36" s="609"/>
      <c r="DB36" s="609"/>
      <c r="DC36" s="610"/>
      <c r="DD36" s="594">
        <v>1433843</v>
      </c>
      <c r="DE36" s="589"/>
      <c r="DF36" s="589"/>
      <c r="DG36" s="589"/>
      <c r="DH36" s="589"/>
      <c r="DI36" s="589"/>
      <c r="DJ36" s="589"/>
      <c r="DK36" s="590"/>
      <c r="DL36" s="594">
        <v>1072718</v>
      </c>
      <c r="DM36" s="589"/>
      <c r="DN36" s="589"/>
      <c r="DO36" s="589"/>
      <c r="DP36" s="589"/>
      <c r="DQ36" s="589"/>
      <c r="DR36" s="589"/>
      <c r="DS36" s="589"/>
      <c r="DT36" s="589"/>
      <c r="DU36" s="589"/>
      <c r="DV36" s="590"/>
      <c r="DW36" s="611">
        <v>13.4</v>
      </c>
      <c r="DX36" s="612"/>
      <c r="DY36" s="612"/>
      <c r="DZ36" s="612"/>
      <c r="EA36" s="612"/>
      <c r="EB36" s="612"/>
      <c r="EC36" s="613"/>
    </row>
    <row r="37" spans="2:133" ht="11.25" customHeight="1">
      <c r="AQ37" s="614" t="s">
        <v>313</v>
      </c>
      <c r="AR37" s="615"/>
      <c r="AS37" s="615"/>
      <c r="AT37" s="615"/>
      <c r="AU37" s="615"/>
      <c r="AV37" s="615"/>
      <c r="AW37" s="615"/>
      <c r="AX37" s="615"/>
      <c r="AY37" s="616"/>
      <c r="AZ37" s="588">
        <v>388500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3498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596136</v>
      </c>
      <c r="CS37" s="607"/>
      <c r="CT37" s="607"/>
      <c r="CU37" s="607"/>
      <c r="CV37" s="607"/>
      <c r="CW37" s="607"/>
      <c r="CX37" s="607"/>
      <c r="CY37" s="608"/>
      <c r="CZ37" s="591">
        <v>4.3</v>
      </c>
      <c r="DA37" s="609"/>
      <c r="DB37" s="609"/>
      <c r="DC37" s="610"/>
      <c r="DD37" s="594">
        <v>596136</v>
      </c>
      <c r="DE37" s="607"/>
      <c r="DF37" s="607"/>
      <c r="DG37" s="607"/>
      <c r="DH37" s="607"/>
      <c r="DI37" s="607"/>
      <c r="DJ37" s="607"/>
      <c r="DK37" s="608"/>
      <c r="DL37" s="594">
        <v>572616</v>
      </c>
      <c r="DM37" s="607"/>
      <c r="DN37" s="607"/>
      <c r="DO37" s="607"/>
      <c r="DP37" s="607"/>
      <c r="DQ37" s="607"/>
      <c r="DR37" s="607"/>
      <c r="DS37" s="607"/>
      <c r="DT37" s="607"/>
      <c r="DU37" s="607"/>
      <c r="DV37" s="608"/>
      <c r="DW37" s="611">
        <v>7.1</v>
      </c>
      <c r="DX37" s="612"/>
      <c r="DY37" s="612"/>
      <c r="DZ37" s="612"/>
      <c r="EA37" s="612"/>
      <c r="EB37" s="612"/>
      <c r="EC37" s="613"/>
    </row>
    <row r="38" spans="2:133" ht="11.25" customHeight="1">
      <c r="AQ38" s="614" t="s">
        <v>316</v>
      </c>
      <c r="AR38" s="615"/>
      <c r="AS38" s="615"/>
      <c r="AT38" s="615"/>
      <c r="AU38" s="615"/>
      <c r="AV38" s="615"/>
      <c r="AW38" s="615"/>
      <c r="AX38" s="615"/>
      <c r="AY38" s="616"/>
      <c r="AZ38" s="588">
        <v>10964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6134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1890833</v>
      </c>
      <c r="CS38" s="589"/>
      <c r="CT38" s="589"/>
      <c r="CU38" s="589"/>
      <c r="CV38" s="589"/>
      <c r="CW38" s="589"/>
      <c r="CX38" s="589"/>
      <c r="CY38" s="590"/>
      <c r="CZ38" s="591">
        <v>13.5</v>
      </c>
      <c r="DA38" s="609"/>
      <c r="DB38" s="609"/>
      <c r="DC38" s="610"/>
      <c r="DD38" s="594">
        <v>1747554</v>
      </c>
      <c r="DE38" s="589"/>
      <c r="DF38" s="589"/>
      <c r="DG38" s="589"/>
      <c r="DH38" s="589"/>
      <c r="DI38" s="589"/>
      <c r="DJ38" s="589"/>
      <c r="DK38" s="590"/>
      <c r="DL38" s="594">
        <v>1575962</v>
      </c>
      <c r="DM38" s="589"/>
      <c r="DN38" s="589"/>
      <c r="DO38" s="589"/>
      <c r="DP38" s="589"/>
      <c r="DQ38" s="589"/>
      <c r="DR38" s="589"/>
      <c r="DS38" s="589"/>
      <c r="DT38" s="589"/>
      <c r="DU38" s="589"/>
      <c r="DV38" s="590"/>
      <c r="DW38" s="611">
        <v>19.600000000000001</v>
      </c>
      <c r="DX38" s="612"/>
      <c r="DY38" s="612"/>
      <c r="DZ38" s="612"/>
      <c r="EA38" s="612"/>
      <c r="EB38" s="612"/>
      <c r="EC38" s="613"/>
    </row>
    <row r="39" spans="2:133" ht="11.25" customHeight="1">
      <c r="AQ39" s="614" t="s">
        <v>319</v>
      </c>
      <c r="AR39" s="615"/>
      <c r="AS39" s="615"/>
      <c r="AT39" s="615"/>
      <c r="AU39" s="615"/>
      <c r="AV39" s="615"/>
      <c r="AW39" s="615"/>
      <c r="AX39" s="615"/>
      <c r="AY39" s="616"/>
      <c r="AZ39" s="588">
        <v>5196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331835</v>
      </c>
      <c r="CS39" s="607"/>
      <c r="CT39" s="607"/>
      <c r="CU39" s="607"/>
      <c r="CV39" s="607"/>
      <c r="CW39" s="607"/>
      <c r="CX39" s="607"/>
      <c r="CY39" s="608"/>
      <c r="CZ39" s="591">
        <v>2.4</v>
      </c>
      <c r="DA39" s="609"/>
      <c r="DB39" s="609"/>
      <c r="DC39" s="610"/>
      <c r="DD39" s="594">
        <v>121006</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200944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155478</v>
      </c>
      <c r="CS40" s="589"/>
      <c r="CT40" s="589"/>
      <c r="CU40" s="589"/>
      <c r="CV40" s="589"/>
      <c r="CW40" s="589"/>
      <c r="CX40" s="589"/>
      <c r="CY40" s="590"/>
      <c r="CZ40" s="591">
        <v>1.1000000000000001</v>
      </c>
      <c r="DA40" s="609"/>
      <c r="DB40" s="609"/>
      <c r="DC40" s="610"/>
      <c r="DD40" s="594">
        <v>50</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821110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2508684</v>
      </c>
      <c r="CS42" s="589"/>
      <c r="CT42" s="589"/>
      <c r="CU42" s="589"/>
      <c r="CV42" s="589"/>
      <c r="CW42" s="589"/>
      <c r="CX42" s="589"/>
      <c r="CY42" s="590"/>
      <c r="CZ42" s="591">
        <v>18</v>
      </c>
      <c r="DA42" s="592"/>
      <c r="DB42" s="592"/>
      <c r="DC42" s="593"/>
      <c r="DD42" s="594">
        <v>474057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55772</v>
      </c>
      <c r="CS43" s="607"/>
      <c r="CT43" s="607"/>
      <c r="CU43" s="607"/>
      <c r="CV43" s="607"/>
      <c r="CW43" s="607"/>
      <c r="CX43" s="607"/>
      <c r="CY43" s="608"/>
      <c r="CZ43" s="591">
        <v>0.4</v>
      </c>
      <c r="DA43" s="609"/>
      <c r="DB43" s="609"/>
      <c r="DC43" s="610"/>
      <c r="DD43" s="594">
        <v>48572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2249956</v>
      </c>
      <c r="CS44" s="589"/>
      <c r="CT44" s="589"/>
      <c r="CU44" s="589"/>
      <c r="CV44" s="589"/>
      <c r="CW44" s="589"/>
      <c r="CX44" s="589"/>
      <c r="CY44" s="590"/>
      <c r="CZ44" s="591">
        <v>16.100000000000001</v>
      </c>
      <c r="DA44" s="592"/>
      <c r="DB44" s="592"/>
      <c r="DC44" s="593"/>
      <c r="DD44" s="594">
        <v>372759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1389732</v>
      </c>
      <c r="CS45" s="607"/>
      <c r="CT45" s="607"/>
      <c r="CU45" s="607"/>
      <c r="CV45" s="607"/>
      <c r="CW45" s="607"/>
      <c r="CX45" s="607"/>
      <c r="CY45" s="608"/>
      <c r="CZ45" s="591">
        <v>9.9</v>
      </c>
      <c r="DA45" s="609"/>
      <c r="DB45" s="609"/>
      <c r="DC45" s="610"/>
      <c r="DD45" s="594">
        <v>19826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821133</v>
      </c>
      <c r="CS46" s="589"/>
      <c r="CT46" s="589"/>
      <c r="CU46" s="589"/>
      <c r="CV46" s="589"/>
      <c r="CW46" s="589"/>
      <c r="CX46" s="589"/>
      <c r="CY46" s="590"/>
      <c r="CZ46" s="591">
        <v>5.9</v>
      </c>
      <c r="DA46" s="592"/>
      <c r="DB46" s="592"/>
      <c r="DC46" s="593"/>
      <c r="DD46" s="594">
        <v>350544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258728</v>
      </c>
      <c r="CS47" s="607"/>
      <c r="CT47" s="607"/>
      <c r="CU47" s="607"/>
      <c r="CV47" s="607"/>
      <c r="CW47" s="607"/>
      <c r="CX47" s="607"/>
      <c r="CY47" s="608"/>
      <c r="CZ47" s="591">
        <v>1.9</v>
      </c>
      <c r="DA47" s="609"/>
      <c r="DB47" s="609"/>
      <c r="DC47" s="610"/>
      <c r="DD47" s="594">
        <v>101298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13968785</v>
      </c>
      <c r="CS49" s="573"/>
      <c r="CT49" s="573"/>
      <c r="CU49" s="573"/>
      <c r="CV49" s="573"/>
      <c r="CW49" s="573"/>
      <c r="CX49" s="573"/>
      <c r="CY49" s="574"/>
      <c r="CZ49" s="575">
        <v>100</v>
      </c>
      <c r="DA49" s="576"/>
      <c r="DB49" s="576"/>
      <c r="DC49" s="577"/>
      <c r="DD49" s="578">
        <v>9175209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2" sqref="B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14618</v>
      </c>
      <c r="R7" s="1101"/>
      <c r="S7" s="1101"/>
      <c r="T7" s="1101"/>
      <c r="U7" s="1101"/>
      <c r="V7" s="1101">
        <v>13891</v>
      </c>
      <c r="W7" s="1101"/>
      <c r="X7" s="1101"/>
      <c r="Y7" s="1101"/>
      <c r="Z7" s="1101"/>
      <c r="AA7" s="1101">
        <v>727</v>
      </c>
      <c r="AB7" s="1101"/>
      <c r="AC7" s="1101"/>
      <c r="AD7" s="1101"/>
      <c r="AE7" s="1102"/>
      <c r="AF7" s="1103">
        <v>584</v>
      </c>
      <c r="AG7" s="1104"/>
      <c r="AH7" s="1104"/>
      <c r="AI7" s="1104"/>
      <c r="AJ7" s="1105"/>
      <c r="AK7" s="1087">
        <v>554</v>
      </c>
      <c r="AL7" s="1088"/>
      <c r="AM7" s="1088"/>
      <c r="AN7" s="1088"/>
      <c r="AO7" s="1088"/>
      <c r="AP7" s="1088">
        <v>11522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2</v>
      </c>
      <c r="CI7" s="1085"/>
      <c r="CJ7" s="1085"/>
      <c r="CK7" s="1085"/>
      <c r="CL7" s="1086"/>
      <c r="CM7" s="1084">
        <v>15</v>
      </c>
      <c r="CN7" s="1085"/>
      <c r="CO7" s="1085"/>
      <c r="CP7" s="1085"/>
      <c r="CQ7" s="1086"/>
      <c r="CR7" s="1084">
        <v>3</v>
      </c>
      <c r="CS7" s="1085"/>
      <c r="CT7" s="1085"/>
      <c r="CU7" s="1085"/>
      <c r="CV7" s="1086"/>
      <c r="CW7" s="1084" t="s">
        <v>533</v>
      </c>
      <c r="CX7" s="1085"/>
      <c r="CY7" s="1085"/>
      <c r="CZ7" s="1085"/>
      <c r="DA7" s="1086"/>
      <c r="DB7" s="985" t="s">
        <v>533</v>
      </c>
      <c r="DC7" s="986"/>
      <c r="DD7" s="986"/>
      <c r="DE7" s="986"/>
      <c r="DF7" s="987"/>
      <c r="DG7" s="985" t="s">
        <v>533</v>
      </c>
      <c r="DH7" s="986"/>
      <c r="DI7" s="986"/>
      <c r="DJ7" s="986"/>
      <c r="DK7" s="987"/>
      <c r="DL7" s="985" t="s">
        <v>533</v>
      </c>
      <c r="DM7" s="986"/>
      <c r="DN7" s="986"/>
      <c r="DO7" s="986"/>
      <c r="DP7" s="987"/>
      <c r="DQ7" s="985" t="s">
        <v>533</v>
      </c>
      <c r="DR7" s="986"/>
      <c r="DS7" s="986"/>
      <c r="DT7" s="986"/>
      <c r="DU7" s="987"/>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145</v>
      </c>
      <c r="R8" s="1040"/>
      <c r="S8" s="1040"/>
      <c r="T8" s="1040"/>
      <c r="U8" s="1040"/>
      <c r="V8" s="1040">
        <v>145</v>
      </c>
      <c r="W8" s="1040"/>
      <c r="X8" s="1040"/>
      <c r="Y8" s="1040"/>
      <c r="Z8" s="1040"/>
      <c r="AA8" s="1040">
        <v>0</v>
      </c>
      <c r="AB8" s="1040"/>
      <c r="AC8" s="1040"/>
      <c r="AD8" s="1040"/>
      <c r="AE8" s="1041"/>
      <c r="AF8" s="1015" t="s">
        <v>111</v>
      </c>
      <c r="AG8" s="1016"/>
      <c r="AH8" s="1016"/>
      <c r="AI8" s="1016"/>
      <c r="AJ8" s="1017"/>
      <c r="AK8" s="1082">
        <v>101</v>
      </c>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1</v>
      </c>
      <c r="CI8" s="986"/>
      <c r="CJ8" s="986"/>
      <c r="CK8" s="986"/>
      <c r="CL8" s="987"/>
      <c r="CM8" s="985">
        <v>51</v>
      </c>
      <c r="CN8" s="986"/>
      <c r="CO8" s="986"/>
      <c r="CP8" s="986"/>
      <c r="CQ8" s="987"/>
      <c r="CR8" s="985">
        <v>50</v>
      </c>
      <c r="CS8" s="986"/>
      <c r="CT8" s="986"/>
      <c r="CU8" s="986"/>
      <c r="CV8" s="987"/>
      <c r="CW8" s="985" t="s">
        <v>533</v>
      </c>
      <c r="CX8" s="986"/>
      <c r="CY8" s="986"/>
      <c r="CZ8" s="986"/>
      <c r="DA8" s="987"/>
      <c r="DB8" s="985" t="s">
        <v>533</v>
      </c>
      <c r="DC8" s="986"/>
      <c r="DD8" s="986"/>
      <c r="DE8" s="986"/>
      <c r="DF8" s="987"/>
      <c r="DG8" s="985" t="s">
        <v>533</v>
      </c>
      <c r="DH8" s="986"/>
      <c r="DI8" s="986"/>
      <c r="DJ8" s="986"/>
      <c r="DK8" s="987"/>
      <c r="DL8" s="985" t="s">
        <v>533</v>
      </c>
      <c r="DM8" s="986"/>
      <c r="DN8" s="986"/>
      <c r="DO8" s="986"/>
      <c r="DP8" s="987"/>
      <c r="DQ8" s="985" t="s">
        <v>533</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3</v>
      </c>
      <c r="CI9" s="986"/>
      <c r="CJ9" s="986"/>
      <c r="CK9" s="986"/>
      <c r="CL9" s="987"/>
      <c r="CM9" s="985">
        <v>7</v>
      </c>
      <c r="CN9" s="986"/>
      <c r="CO9" s="986"/>
      <c r="CP9" s="986"/>
      <c r="CQ9" s="987"/>
      <c r="CR9" s="985">
        <v>44</v>
      </c>
      <c r="CS9" s="986"/>
      <c r="CT9" s="986"/>
      <c r="CU9" s="986"/>
      <c r="CV9" s="987"/>
      <c r="CW9" s="985" t="s">
        <v>533</v>
      </c>
      <c r="CX9" s="986"/>
      <c r="CY9" s="986"/>
      <c r="CZ9" s="986"/>
      <c r="DA9" s="987"/>
      <c r="DB9" s="985" t="s">
        <v>533</v>
      </c>
      <c r="DC9" s="986"/>
      <c r="DD9" s="986"/>
      <c r="DE9" s="986"/>
      <c r="DF9" s="987"/>
      <c r="DG9" s="985" t="s">
        <v>533</v>
      </c>
      <c r="DH9" s="986"/>
      <c r="DI9" s="986"/>
      <c r="DJ9" s="986"/>
      <c r="DK9" s="987"/>
      <c r="DL9" s="985" t="s">
        <v>533</v>
      </c>
      <c r="DM9" s="986"/>
      <c r="DN9" s="986"/>
      <c r="DO9" s="986"/>
      <c r="DP9" s="987"/>
      <c r="DQ9" s="985" t="s">
        <v>533</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546</v>
      </c>
      <c r="BT10" s="1011"/>
      <c r="BU10" s="1011"/>
      <c r="BV10" s="1011"/>
      <c r="BW10" s="1011"/>
      <c r="BX10" s="1011"/>
      <c r="BY10" s="1011"/>
      <c r="BZ10" s="1011"/>
      <c r="CA10" s="1011"/>
      <c r="CB10" s="1011"/>
      <c r="CC10" s="1011"/>
      <c r="CD10" s="1011"/>
      <c r="CE10" s="1011"/>
      <c r="CF10" s="1011"/>
      <c r="CG10" s="1012"/>
      <c r="CH10" s="985">
        <v>-22</v>
      </c>
      <c r="CI10" s="986"/>
      <c r="CJ10" s="986"/>
      <c r="CK10" s="986"/>
      <c r="CL10" s="987"/>
      <c r="CM10" s="985">
        <v>725</v>
      </c>
      <c r="CN10" s="986"/>
      <c r="CO10" s="986"/>
      <c r="CP10" s="986"/>
      <c r="CQ10" s="987"/>
      <c r="CR10" s="985">
        <v>4</v>
      </c>
      <c r="CS10" s="986"/>
      <c r="CT10" s="986"/>
      <c r="CU10" s="986"/>
      <c r="CV10" s="987"/>
      <c r="CW10" s="985">
        <v>53</v>
      </c>
      <c r="CX10" s="986"/>
      <c r="CY10" s="986"/>
      <c r="CZ10" s="986"/>
      <c r="DA10" s="987"/>
      <c r="DB10" s="985" t="s">
        <v>533</v>
      </c>
      <c r="DC10" s="986"/>
      <c r="DD10" s="986"/>
      <c r="DE10" s="986"/>
      <c r="DF10" s="987"/>
      <c r="DG10" s="985" t="s">
        <v>533</v>
      </c>
      <c r="DH10" s="986"/>
      <c r="DI10" s="986"/>
      <c r="DJ10" s="986"/>
      <c r="DK10" s="987"/>
      <c r="DL10" s="985" t="s">
        <v>533</v>
      </c>
      <c r="DM10" s="986"/>
      <c r="DN10" s="986"/>
      <c r="DO10" s="986"/>
      <c r="DP10" s="987"/>
      <c r="DQ10" s="985" t="s">
        <v>533</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547</v>
      </c>
      <c r="BT11" s="1011"/>
      <c r="BU11" s="1011"/>
      <c r="BV11" s="1011"/>
      <c r="BW11" s="1011"/>
      <c r="BX11" s="1011"/>
      <c r="BY11" s="1011"/>
      <c r="BZ11" s="1011"/>
      <c r="CA11" s="1011"/>
      <c r="CB11" s="1011"/>
      <c r="CC11" s="1011"/>
      <c r="CD11" s="1011"/>
      <c r="CE11" s="1011"/>
      <c r="CF11" s="1011"/>
      <c r="CG11" s="1012"/>
      <c r="CH11" s="985">
        <v>-98</v>
      </c>
      <c r="CI11" s="986"/>
      <c r="CJ11" s="986"/>
      <c r="CK11" s="986"/>
      <c r="CL11" s="987"/>
      <c r="CM11" s="985">
        <v>129</v>
      </c>
      <c r="CN11" s="986"/>
      <c r="CO11" s="986"/>
      <c r="CP11" s="986"/>
      <c r="CQ11" s="987"/>
      <c r="CR11" s="985">
        <v>60</v>
      </c>
      <c r="CS11" s="986"/>
      <c r="CT11" s="986"/>
      <c r="CU11" s="986"/>
      <c r="CV11" s="987"/>
      <c r="CW11" s="985">
        <v>85</v>
      </c>
      <c r="CX11" s="986"/>
      <c r="CY11" s="986"/>
      <c r="CZ11" s="986"/>
      <c r="DA11" s="987"/>
      <c r="DB11" s="985" t="s">
        <v>533</v>
      </c>
      <c r="DC11" s="986"/>
      <c r="DD11" s="986"/>
      <c r="DE11" s="986"/>
      <c r="DF11" s="987"/>
      <c r="DG11" s="985" t="s">
        <v>533</v>
      </c>
      <c r="DH11" s="986"/>
      <c r="DI11" s="986"/>
      <c r="DJ11" s="986"/>
      <c r="DK11" s="987"/>
      <c r="DL11" s="985" t="s">
        <v>533</v>
      </c>
      <c r="DM11" s="986"/>
      <c r="DN11" s="986"/>
      <c r="DO11" s="986"/>
      <c r="DP11" s="987"/>
      <c r="DQ11" s="985" t="s">
        <v>533</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14734</v>
      </c>
      <c r="R23" s="1065"/>
      <c r="S23" s="1065"/>
      <c r="T23" s="1065"/>
      <c r="U23" s="1065"/>
      <c r="V23" s="1065">
        <v>14007</v>
      </c>
      <c r="W23" s="1065"/>
      <c r="X23" s="1065"/>
      <c r="Y23" s="1065"/>
      <c r="Z23" s="1065"/>
      <c r="AA23" s="1065">
        <v>727</v>
      </c>
      <c r="AB23" s="1065"/>
      <c r="AC23" s="1065"/>
      <c r="AD23" s="1065"/>
      <c r="AE23" s="1066"/>
      <c r="AF23" s="1067">
        <v>584</v>
      </c>
      <c r="AG23" s="1065"/>
      <c r="AH23" s="1065"/>
      <c r="AI23" s="1065"/>
      <c r="AJ23" s="1068"/>
      <c r="AK23" s="1069"/>
      <c r="AL23" s="1070"/>
      <c r="AM23" s="1070"/>
      <c r="AN23" s="1070"/>
      <c r="AO23" s="1070"/>
      <c r="AP23" s="1065">
        <v>11522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2727</v>
      </c>
      <c r="R28" s="1050"/>
      <c r="S28" s="1050"/>
      <c r="T28" s="1050"/>
      <c r="U28" s="1050"/>
      <c r="V28" s="1050">
        <v>2603</v>
      </c>
      <c r="W28" s="1050"/>
      <c r="X28" s="1050"/>
      <c r="Y28" s="1050"/>
      <c r="Z28" s="1050"/>
      <c r="AA28" s="1050">
        <v>123</v>
      </c>
      <c r="AB28" s="1050"/>
      <c r="AC28" s="1050"/>
      <c r="AD28" s="1050"/>
      <c r="AE28" s="1051"/>
      <c r="AF28" s="1052">
        <v>123</v>
      </c>
      <c r="AG28" s="1050"/>
      <c r="AH28" s="1050"/>
      <c r="AI28" s="1050"/>
      <c r="AJ28" s="1053"/>
      <c r="AK28" s="1054">
        <v>149</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2855</v>
      </c>
      <c r="R29" s="1040"/>
      <c r="S29" s="1040"/>
      <c r="T29" s="1040"/>
      <c r="U29" s="1040"/>
      <c r="V29" s="1040">
        <v>2809</v>
      </c>
      <c r="W29" s="1040"/>
      <c r="X29" s="1040"/>
      <c r="Y29" s="1040"/>
      <c r="Z29" s="1040"/>
      <c r="AA29" s="1040">
        <v>46</v>
      </c>
      <c r="AB29" s="1040"/>
      <c r="AC29" s="1040"/>
      <c r="AD29" s="1040"/>
      <c r="AE29" s="1041"/>
      <c r="AF29" s="1015">
        <v>43</v>
      </c>
      <c r="AG29" s="1016"/>
      <c r="AH29" s="1016"/>
      <c r="AI29" s="1016"/>
      <c r="AJ29" s="1017"/>
      <c r="AK29" s="976">
        <v>426</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301</v>
      </c>
      <c r="R30" s="1040"/>
      <c r="S30" s="1040"/>
      <c r="T30" s="1040"/>
      <c r="U30" s="1040"/>
      <c r="V30" s="1040">
        <v>296</v>
      </c>
      <c r="W30" s="1040"/>
      <c r="X30" s="1040"/>
      <c r="Y30" s="1040"/>
      <c r="Z30" s="1040"/>
      <c r="AA30" s="1040">
        <v>5</v>
      </c>
      <c r="AB30" s="1040"/>
      <c r="AC30" s="1040"/>
      <c r="AD30" s="1040"/>
      <c r="AE30" s="1041"/>
      <c r="AF30" s="1015">
        <v>5</v>
      </c>
      <c r="AG30" s="1016"/>
      <c r="AH30" s="1016"/>
      <c r="AI30" s="1016"/>
      <c r="AJ30" s="1017"/>
      <c r="AK30" s="976">
        <v>108</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24</v>
      </c>
      <c r="R31" s="1040"/>
      <c r="S31" s="1040"/>
      <c r="T31" s="1040"/>
      <c r="U31" s="1040"/>
      <c r="V31" s="1040">
        <v>24</v>
      </c>
      <c r="W31" s="1040"/>
      <c r="X31" s="1040"/>
      <c r="Y31" s="1040"/>
      <c r="Z31" s="1040"/>
      <c r="AA31" s="1040">
        <v>0</v>
      </c>
      <c r="AB31" s="1040"/>
      <c r="AC31" s="1040"/>
      <c r="AD31" s="1040"/>
      <c r="AE31" s="1041"/>
      <c r="AF31" s="1015">
        <v>0</v>
      </c>
      <c r="AG31" s="1016"/>
      <c r="AH31" s="1016"/>
      <c r="AI31" s="1016"/>
      <c r="AJ31" s="1017"/>
      <c r="AK31" s="976">
        <v>11</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667</v>
      </c>
      <c r="R32" s="1040"/>
      <c r="S32" s="1040"/>
      <c r="T32" s="1040"/>
      <c r="U32" s="1040"/>
      <c r="V32" s="1040">
        <v>619</v>
      </c>
      <c r="W32" s="1040"/>
      <c r="X32" s="1040"/>
      <c r="Y32" s="1040"/>
      <c r="Z32" s="1040"/>
      <c r="AA32" s="1040">
        <v>48</v>
      </c>
      <c r="AB32" s="1040"/>
      <c r="AC32" s="1040"/>
      <c r="AD32" s="1040"/>
      <c r="AE32" s="1041"/>
      <c r="AF32" s="1015">
        <v>536</v>
      </c>
      <c r="AG32" s="1016"/>
      <c r="AH32" s="1016"/>
      <c r="AI32" s="1016"/>
      <c r="AJ32" s="1017"/>
      <c r="AK32" s="976">
        <v>5</v>
      </c>
      <c r="AL32" s="967"/>
      <c r="AM32" s="967"/>
      <c r="AN32" s="967"/>
      <c r="AO32" s="967"/>
      <c r="AP32" s="967">
        <v>4213</v>
      </c>
      <c r="AQ32" s="967"/>
      <c r="AR32" s="967"/>
      <c r="AS32" s="967"/>
      <c r="AT32" s="967"/>
      <c r="AU32" s="967">
        <v>21</v>
      </c>
      <c r="AV32" s="967"/>
      <c r="AW32" s="967"/>
      <c r="AX32" s="967"/>
      <c r="AY32" s="967"/>
      <c r="AZ32" s="1038" t="s">
        <v>533</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1190</v>
      </c>
      <c r="R33" s="1040"/>
      <c r="S33" s="1040"/>
      <c r="T33" s="1040"/>
      <c r="U33" s="1040"/>
      <c r="V33" s="1040">
        <v>1190</v>
      </c>
      <c r="W33" s="1040"/>
      <c r="X33" s="1040"/>
      <c r="Y33" s="1040"/>
      <c r="Z33" s="1040"/>
      <c r="AA33" s="1040">
        <v>1</v>
      </c>
      <c r="AB33" s="1040"/>
      <c r="AC33" s="1040"/>
      <c r="AD33" s="1040"/>
      <c r="AE33" s="1041"/>
      <c r="AF33" s="1015">
        <v>1</v>
      </c>
      <c r="AG33" s="1016"/>
      <c r="AH33" s="1016"/>
      <c r="AI33" s="1016"/>
      <c r="AJ33" s="1017"/>
      <c r="AK33" s="976">
        <v>750</v>
      </c>
      <c r="AL33" s="967"/>
      <c r="AM33" s="967"/>
      <c r="AN33" s="967"/>
      <c r="AO33" s="967"/>
      <c r="AP33" s="967">
        <v>7803</v>
      </c>
      <c r="AQ33" s="967"/>
      <c r="AR33" s="967"/>
      <c r="AS33" s="967"/>
      <c r="AT33" s="967"/>
      <c r="AU33" s="967">
        <v>6032</v>
      </c>
      <c r="AV33" s="967"/>
      <c r="AW33" s="967"/>
      <c r="AX33" s="967"/>
      <c r="AY33" s="967"/>
      <c r="AZ33" s="1038" t="s">
        <v>533</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152</v>
      </c>
      <c r="R34" s="1040"/>
      <c r="S34" s="1040"/>
      <c r="T34" s="1040"/>
      <c r="U34" s="1040"/>
      <c r="V34" s="1040">
        <v>151</v>
      </c>
      <c r="W34" s="1040"/>
      <c r="X34" s="1040"/>
      <c r="Y34" s="1040"/>
      <c r="Z34" s="1040"/>
      <c r="AA34" s="1040">
        <v>1</v>
      </c>
      <c r="AB34" s="1040"/>
      <c r="AC34" s="1040"/>
      <c r="AD34" s="1040"/>
      <c r="AE34" s="1041"/>
      <c r="AF34" s="1015">
        <v>1</v>
      </c>
      <c r="AG34" s="1016"/>
      <c r="AH34" s="1016"/>
      <c r="AI34" s="1016"/>
      <c r="AJ34" s="1017"/>
      <c r="AK34" s="976">
        <v>99</v>
      </c>
      <c r="AL34" s="967"/>
      <c r="AM34" s="967"/>
      <c r="AN34" s="967"/>
      <c r="AO34" s="967"/>
      <c r="AP34" s="967">
        <v>946</v>
      </c>
      <c r="AQ34" s="967"/>
      <c r="AR34" s="967"/>
      <c r="AS34" s="967"/>
      <c r="AT34" s="967"/>
      <c r="AU34" s="967">
        <v>855</v>
      </c>
      <c r="AV34" s="967"/>
      <c r="AW34" s="967"/>
      <c r="AX34" s="967"/>
      <c r="AY34" s="967"/>
      <c r="AZ34" s="1038" t="s">
        <v>533</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115</v>
      </c>
      <c r="R35" s="1040"/>
      <c r="S35" s="1040"/>
      <c r="T35" s="1040"/>
      <c r="U35" s="1040"/>
      <c r="V35" s="1040">
        <v>115</v>
      </c>
      <c r="W35" s="1040"/>
      <c r="X35" s="1040"/>
      <c r="Y35" s="1040"/>
      <c r="Z35" s="1040"/>
      <c r="AA35" s="1040">
        <v>1</v>
      </c>
      <c r="AB35" s="1040"/>
      <c r="AC35" s="1040"/>
      <c r="AD35" s="1040"/>
      <c r="AE35" s="1041"/>
      <c r="AF35" s="1015">
        <v>1</v>
      </c>
      <c r="AG35" s="1016"/>
      <c r="AH35" s="1016"/>
      <c r="AI35" s="1016"/>
      <c r="AJ35" s="1017"/>
      <c r="AK35" s="976">
        <v>9</v>
      </c>
      <c r="AL35" s="967"/>
      <c r="AM35" s="967"/>
      <c r="AN35" s="967"/>
      <c r="AO35" s="967"/>
      <c r="AP35" s="967">
        <v>317</v>
      </c>
      <c r="AQ35" s="967"/>
      <c r="AR35" s="967"/>
      <c r="AS35" s="967"/>
      <c r="AT35" s="967"/>
      <c r="AU35" s="967">
        <v>94</v>
      </c>
      <c r="AV35" s="967"/>
      <c r="AW35" s="967"/>
      <c r="AX35" s="967"/>
      <c r="AY35" s="967"/>
      <c r="AZ35" s="1038" t="s">
        <v>533</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389</v>
      </c>
      <c r="C36" s="1034"/>
      <c r="D36" s="1034"/>
      <c r="E36" s="1034"/>
      <c r="F36" s="1034"/>
      <c r="G36" s="1034"/>
      <c r="H36" s="1034"/>
      <c r="I36" s="1034"/>
      <c r="J36" s="1034"/>
      <c r="K36" s="1034"/>
      <c r="L36" s="1034"/>
      <c r="M36" s="1034"/>
      <c r="N36" s="1034"/>
      <c r="O36" s="1034"/>
      <c r="P36" s="1035"/>
      <c r="Q36" s="1039">
        <v>149</v>
      </c>
      <c r="R36" s="1040"/>
      <c r="S36" s="1040"/>
      <c r="T36" s="1040"/>
      <c r="U36" s="1040"/>
      <c r="V36" s="1040">
        <v>149</v>
      </c>
      <c r="W36" s="1040"/>
      <c r="X36" s="1040"/>
      <c r="Y36" s="1040"/>
      <c r="Z36" s="1040"/>
      <c r="AA36" s="1040" t="s">
        <v>533</v>
      </c>
      <c r="AB36" s="1040"/>
      <c r="AC36" s="1040"/>
      <c r="AD36" s="1040"/>
      <c r="AE36" s="1041"/>
      <c r="AF36" s="1015" t="s">
        <v>111</v>
      </c>
      <c r="AG36" s="1016"/>
      <c r="AH36" s="1016"/>
      <c r="AI36" s="1016"/>
      <c r="AJ36" s="1017"/>
      <c r="AK36" s="976" t="s">
        <v>533</v>
      </c>
      <c r="AL36" s="967"/>
      <c r="AM36" s="967"/>
      <c r="AN36" s="967"/>
      <c r="AO36" s="967"/>
      <c r="AP36" s="967">
        <v>17</v>
      </c>
      <c r="AQ36" s="967"/>
      <c r="AR36" s="967"/>
      <c r="AS36" s="967"/>
      <c r="AT36" s="967"/>
      <c r="AU36" s="967">
        <v>17</v>
      </c>
      <c r="AV36" s="967"/>
      <c r="AW36" s="967"/>
      <c r="AX36" s="967"/>
      <c r="AY36" s="967"/>
      <c r="AZ36" s="1038" t="s">
        <v>533</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710</v>
      </c>
      <c r="AG63" s="955"/>
      <c r="AH63" s="955"/>
      <c r="AI63" s="955"/>
      <c r="AJ63" s="1026"/>
      <c r="AK63" s="1027"/>
      <c r="AL63" s="959"/>
      <c r="AM63" s="959"/>
      <c r="AN63" s="959"/>
      <c r="AO63" s="959"/>
      <c r="AP63" s="955">
        <v>13296</v>
      </c>
      <c r="AQ63" s="955"/>
      <c r="AR63" s="955"/>
      <c r="AS63" s="955"/>
      <c r="AT63" s="955"/>
      <c r="AU63" s="955">
        <v>7019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394</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16161</v>
      </c>
      <c r="R68" s="978"/>
      <c r="S68" s="978"/>
      <c r="T68" s="978"/>
      <c r="U68" s="978"/>
      <c r="V68" s="978">
        <v>16837</v>
      </c>
      <c r="W68" s="978"/>
      <c r="X68" s="978"/>
      <c r="Y68" s="978"/>
      <c r="Z68" s="978"/>
      <c r="AA68" s="978">
        <v>676</v>
      </c>
      <c r="AB68" s="978"/>
      <c r="AC68" s="978"/>
      <c r="AD68" s="978"/>
      <c r="AE68" s="978"/>
      <c r="AF68" s="978">
        <v>1543</v>
      </c>
      <c r="AG68" s="978"/>
      <c r="AH68" s="978"/>
      <c r="AI68" s="978"/>
      <c r="AJ68" s="978"/>
      <c r="AK68" s="978" t="s">
        <v>533</v>
      </c>
      <c r="AL68" s="978"/>
      <c r="AM68" s="978"/>
      <c r="AN68" s="978"/>
      <c r="AO68" s="978"/>
      <c r="AP68" s="978">
        <v>18781</v>
      </c>
      <c r="AQ68" s="978"/>
      <c r="AR68" s="978"/>
      <c r="AS68" s="978"/>
      <c r="AT68" s="978"/>
      <c r="AU68" s="978">
        <v>1818</v>
      </c>
      <c r="AV68" s="978"/>
      <c r="AW68" s="978"/>
      <c r="AX68" s="978"/>
      <c r="AY68" s="978"/>
      <c r="AZ68" s="979" t="s">
        <v>542</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1336</v>
      </c>
      <c r="R69" s="967"/>
      <c r="S69" s="967"/>
      <c r="T69" s="967"/>
      <c r="U69" s="967"/>
      <c r="V69" s="967">
        <v>1301</v>
      </c>
      <c r="W69" s="967"/>
      <c r="X69" s="967"/>
      <c r="Y69" s="967"/>
      <c r="Z69" s="967"/>
      <c r="AA69" s="967">
        <v>36</v>
      </c>
      <c r="AB69" s="967"/>
      <c r="AC69" s="967"/>
      <c r="AD69" s="967"/>
      <c r="AE69" s="967"/>
      <c r="AF69" s="967">
        <v>36</v>
      </c>
      <c r="AG69" s="967"/>
      <c r="AH69" s="967"/>
      <c r="AI69" s="967"/>
      <c r="AJ69" s="967"/>
      <c r="AK69" s="967" t="s">
        <v>533</v>
      </c>
      <c r="AL69" s="967"/>
      <c r="AM69" s="967"/>
      <c r="AN69" s="967"/>
      <c r="AO69" s="967"/>
      <c r="AP69" s="967">
        <v>1287</v>
      </c>
      <c r="AQ69" s="967"/>
      <c r="AR69" s="967"/>
      <c r="AS69" s="967"/>
      <c r="AT69" s="967"/>
      <c r="AU69" s="967">
        <v>981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5333</v>
      </c>
      <c r="R70" s="967"/>
      <c r="S70" s="967"/>
      <c r="T70" s="967"/>
      <c r="U70" s="967"/>
      <c r="V70" s="967">
        <v>5247</v>
      </c>
      <c r="W70" s="967"/>
      <c r="X70" s="967"/>
      <c r="Y70" s="967"/>
      <c r="Z70" s="967"/>
      <c r="AA70" s="967">
        <v>86</v>
      </c>
      <c r="AB70" s="967"/>
      <c r="AC70" s="967"/>
      <c r="AD70" s="967"/>
      <c r="AE70" s="967"/>
      <c r="AF70" s="967">
        <v>86</v>
      </c>
      <c r="AG70" s="967"/>
      <c r="AH70" s="967"/>
      <c r="AI70" s="967"/>
      <c r="AJ70" s="967"/>
      <c r="AK70" s="967">
        <v>45</v>
      </c>
      <c r="AL70" s="967"/>
      <c r="AM70" s="967"/>
      <c r="AN70" s="967"/>
      <c r="AO70" s="967"/>
      <c r="AP70" s="967">
        <v>2240</v>
      </c>
      <c r="AQ70" s="967"/>
      <c r="AR70" s="967"/>
      <c r="AS70" s="967"/>
      <c r="AT70" s="967"/>
      <c r="AU70" s="967">
        <v>69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1068</v>
      </c>
      <c r="R71" s="967"/>
      <c r="S71" s="967"/>
      <c r="T71" s="967"/>
      <c r="U71" s="967"/>
      <c r="V71" s="967">
        <v>1064</v>
      </c>
      <c r="W71" s="967"/>
      <c r="X71" s="967"/>
      <c r="Y71" s="967"/>
      <c r="Z71" s="967"/>
      <c r="AA71" s="967">
        <v>4</v>
      </c>
      <c r="AB71" s="967"/>
      <c r="AC71" s="967"/>
      <c r="AD71" s="967"/>
      <c r="AE71" s="967"/>
      <c r="AF71" s="967">
        <v>4</v>
      </c>
      <c r="AG71" s="967"/>
      <c r="AH71" s="967"/>
      <c r="AI71" s="967"/>
      <c r="AJ71" s="967"/>
      <c r="AK71" s="967" t="s">
        <v>533</v>
      </c>
      <c r="AL71" s="967"/>
      <c r="AM71" s="967"/>
      <c r="AN71" s="967"/>
      <c r="AO71" s="967"/>
      <c r="AP71" s="967" t="s">
        <v>533</v>
      </c>
      <c r="AQ71" s="967"/>
      <c r="AR71" s="967"/>
      <c r="AS71" s="967"/>
      <c r="AT71" s="967"/>
      <c r="AU71" s="967" t="s">
        <v>533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124</v>
      </c>
      <c r="R72" s="967"/>
      <c r="S72" s="967"/>
      <c r="T72" s="967"/>
      <c r="U72" s="967"/>
      <c r="V72" s="967">
        <v>111</v>
      </c>
      <c r="W72" s="967"/>
      <c r="X72" s="967"/>
      <c r="Y72" s="967"/>
      <c r="Z72" s="967"/>
      <c r="AA72" s="967">
        <v>12</v>
      </c>
      <c r="AB72" s="967"/>
      <c r="AC72" s="967"/>
      <c r="AD72" s="967"/>
      <c r="AE72" s="967"/>
      <c r="AF72" s="967">
        <v>12</v>
      </c>
      <c r="AG72" s="967"/>
      <c r="AH72" s="967"/>
      <c r="AI72" s="967"/>
      <c r="AJ72" s="967"/>
      <c r="AK72" s="967">
        <v>30</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1193</v>
      </c>
      <c r="R73" s="967"/>
      <c r="S73" s="967"/>
      <c r="T73" s="967"/>
      <c r="U73" s="967"/>
      <c r="V73" s="967">
        <v>1162</v>
      </c>
      <c r="W73" s="967"/>
      <c r="X73" s="967"/>
      <c r="Y73" s="967"/>
      <c r="Z73" s="967"/>
      <c r="AA73" s="967">
        <v>31</v>
      </c>
      <c r="AB73" s="967"/>
      <c r="AC73" s="967"/>
      <c r="AD73" s="967"/>
      <c r="AE73" s="967"/>
      <c r="AF73" s="967">
        <v>31</v>
      </c>
      <c r="AG73" s="967"/>
      <c r="AH73" s="967"/>
      <c r="AI73" s="967"/>
      <c r="AJ73" s="967"/>
      <c r="AK73" s="967" t="s">
        <v>533</v>
      </c>
      <c r="AL73" s="967"/>
      <c r="AM73" s="967"/>
      <c r="AN73" s="967"/>
      <c r="AO73" s="967"/>
      <c r="AP73" s="967" t="s">
        <v>533</v>
      </c>
      <c r="AQ73" s="967"/>
      <c r="AR73" s="967"/>
      <c r="AS73" s="967"/>
      <c r="AT73" s="967"/>
      <c r="AU73" s="967" t="s">
        <v>533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155797</v>
      </c>
      <c r="R74" s="967"/>
      <c r="S74" s="967"/>
      <c r="T74" s="967"/>
      <c r="U74" s="967"/>
      <c r="V74" s="967">
        <v>149476</v>
      </c>
      <c r="W74" s="967"/>
      <c r="X74" s="967"/>
      <c r="Y74" s="967"/>
      <c r="Z74" s="967"/>
      <c r="AA74" s="967">
        <v>6320</v>
      </c>
      <c r="AB74" s="967"/>
      <c r="AC74" s="967"/>
      <c r="AD74" s="967"/>
      <c r="AE74" s="967"/>
      <c r="AF74" s="967">
        <v>6320</v>
      </c>
      <c r="AG74" s="967"/>
      <c r="AH74" s="967"/>
      <c r="AI74" s="967"/>
      <c r="AJ74" s="967"/>
      <c r="AK74" s="967">
        <v>1125</v>
      </c>
      <c r="AL74" s="967"/>
      <c r="AM74" s="967"/>
      <c r="AN74" s="967"/>
      <c r="AO74" s="967"/>
      <c r="AP74" s="967" t="s">
        <v>533</v>
      </c>
      <c r="AQ74" s="967"/>
      <c r="AR74" s="967"/>
      <c r="AS74" s="967"/>
      <c r="AT74" s="967"/>
      <c r="AU74" s="967" t="s">
        <v>533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8865</v>
      </c>
      <c r="R75" s="975"/>
      <c r="S75" s="975"/>
      <c r="T75" s="975"/>
      <c r="U75" s="976"/>
      <c r="V75" s="977">
        <v>8810</v>
      </c>
      <c r="W75" s="975"/>
      <c r="X75" s="975"/>
      <c r="Y75" s="975"/>
      <c r="Z75" s="976"/>
      <c r="AA75" s="977">
        <v>55</v>
      </c>
      <c r="AB75" s="975"/>
      <c r="AC75" s="975"/>
      <c r="AD75" s="975"/>
      <c r="AE75" s="976"/>
      <c r="AF75" s="977">
        <v>55</v>
      </c>
      <c r="AG75" s="975"/>
      <c r="AH75" s="975"/>
      <c r="AI75" s="975"/>
      <c r="AJ75" s="976"/>
      <c r="AK75" s="977">
        <v>1000</v>
      </c>
      <c r="AL75" s="975"/>
      <c r="AM75" s="975"/>
      <c r="AN75" s="975"/>
      <c r="AO75" s="976"/>
      <c r="AP75" s="977" t="s">
        <v>533</v>
      </c>
      <c r="AQ75" s="975"/>
      <c r="AR75" s="975"/>
      <c r="AS75" s="975"/>
      <c r="AT75" s="976"/>
      <c r="AU75" s="977" t="s">
        <v>533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8087</v>
      </c>
      <c r="AG88" s="955"/>
      <c r="AH88" s="955"/>
      <c r="AI88" s="955"/>
      <c r="AJ88" s="955"/>
      <c r="AK88" s="959"/>
      <c r="AL88" s="959"/>
      <c r="AM88" s="959"/>
      <c r="AN88" s="959"/>
      <c r="AO88" s="959"/>
      <c r="AP88" s="955">
        <v>22308</v>
      </c>
      <c r="AQ88" s="955"/>
      <c r="AR88" s="955"/>
      <c r="AS88" s="955"/>
      <c r="AT88" s="955"/>
      <c r="AU88" s="955">
        <v>2868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161</v>
      </c>
      <c r="CS102" s="947"/>
      <c r="CT102" s="947"/>
      <c r="CU102" s="947"/>
      <c r="CV102" s="948"/>
      <c r="CW102" s="946">
        <v>138</v>
      </c>
      <c r="CX102" s="947"/>
      <c r="CY102" s="947"/>
      <c r="CZ102" s="947"/>
      <c r="DA102" s="948"/>
      <c r="DB102" s="946" t="s">
        <v>533</v>
      </c>
      <c r="DC102" s="947"/>
      <c r="DD102" s="947"/>
      <c r="DE102" s="947"/>
      <c r="DF102" s="948"/>
      <c r="DG102" s="946" t="s">
        <v>533</v>
      </c>
      <c r="DH102" s="947"/>
      <c r="DI102" s="947"/>
      <c r="DJ102" s="947"/>
      <c r="DK102" s="948"/>
      <c r="DL102" s="946" t="s">
        <v>533</v>
      </c>
      <c r="DM102" s="947"/>
      <c r="DN102" s="947"/>
      <c r="DO102" s="947"/>
      <c r="DP102" s="948"/>
      <c r="DQ102" s="946" t="s">
        <v>533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285</v>
      </c>
      <c r="AG109" s="888"/>
      <c r="AH109" s="888"/>
      <c r="AI109" s="888"/>
      <c r="AJ109" s="889"/>
      <c r="AK109" s="890" t="s">
        <v>284</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285</v>
      </c>
      <c r="BW109" s="888"/>
      <c r="BX109" s="888"/>
      <c r="BY109" s="888"/>
      <c r="BZ109" s="889"/>
      <c r="CA109" s="890" t="s">
        <v>284</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285</v>
      </c>
      <c r="DM109" s="888"/>
      <c r="DN109" s="888"/>
      <c r="DO109" s="888"/>
      <c r="DP109" s="889"/>
      <c r="DQ109" s="890" t="s">
        <v>284</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1086312</v>
      </c>
      <c r="AB110" s="873"/>
      <c r="AC110" s="873"/>
      <c r="AD110" s="873"/>
      <c r="AE110" s="874"/>
      <c r="AF110" s="875">
        <v>1027083</v>
      </c>
      <c r="AG110" s="873"/>
      <c r="AH110" s="873"/>
      <c r="AI110" s="873"/>
      <c r="AJ110" s="874"/>
      <c r="AK110" s="875">
        <v>980302</v>
      </c>
      <c r="AL110" s="873"/>
      <c r="AM110" s="873"/>
      <c r="AN110" s="873"/>
      <c r="AO110" s="874"/>
      <c r="AP110" s="876">
        <v>14.5</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10963399</v>
      </c>
      <c r="BR110" s="800"/>
      <c r="BS110" s="800"/>
      <c r="BT110" s="800"/>
      <c r="BU110" s="800"/>
      <c r="BV110" s="800">
        <v>11103174</v>
      </c>
      <c r="BW110" s="800"/>
      <c r="BX110" s="800"/>
      <c r="BY110" s="800"/>
      <c r="BZ110" s="800"/>
      <c r="CA110" s="800">
        <v>11522379</v>
      </c>
      <c r="CB110" s="800"/>
      <c r="CC110" s="800"/>
      <c r="CD110" s="800"/>
      <c r="CE110" s="800"/>
      <c r="CF110" s="861">
        <v>170.7</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83572</v>
      </c>
      <c r="BR111" s="771"/>
      <c r="BS111" s="771"/>
      <c r="BT111" s="771"/>
      <c r="BU111" s="771"/>
      <c r="BV111" s="771">
        <v>12298</v>
      </c>
      <c r="BW111" s="771"/>
      <c r="BX111" s="771"/>
      <c r="BY111" s="771"/>
      <c r="BZ111" s="771"/>
      <c r="CA111" s="771">
        <v>9868</v>
      </c>
      <c r="CB111" s="771"/>
      <c r="CC111" s="771"/>
      <c r="CD111" s="771"/>
      <c r="CE111" s="771"/>
      <c r="CF111" s="848">
        <v>0.1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7884357</v>
      </c>
      <c r="BR112" s="771"/>
      <c r="BS112" s="771"/>
      <c r="BT112" s="771"/>
      <c r="BU112" s="771"/>
      <c r="BV112" s="771">
        <v>7650279</v>
      </c>
      <c r="BW112" s="771"/>
      <c r="BX112" s="771"/>
      <c r="BY112" s="771"/>
      <c r="BZ112" s="771"/>
      <c r="CA112" s="771">
        <v>7019661</v>
      </c>
      <c r="CB112" s="771"/>
      <c r="CC112" s="771"/>
      <c r="CD112" s="771"/>
      <c r="CE112" s="771"/>
      <c r="CF112" s="848">
        <v>104</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776882</v>
      </c>
      <c r="AB113" s="909"/>
      <c r="AC113" s="909"/>
      <c r="AD113" s="909"/>
      <c r="AE113" s="910"/>
      <c r="AF113" s="911">
        <v>789898</v>
      </c>
      <c r="AG113" s="909"/>
      <c r="AH113" s="909"/>
      <c r="AI113" s="909"/>
      <c r="AJ113" s="910"/>
      <c r="AK113" s="911">
        <v>807090</v>
      </c>
      <c r="AL113" s="909"/>
      <c r="AM113" s="909"/>
      <c r="AN113" s="909"/>
      <c r="AO113" s="910"/>
      <c r="AP113" s="912">
        <v>12</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2766101</v>
      </c>
      <c r="BR113" s="771"/>
      <c r="BS113" s="771"/>
      <c r="BT113" s="771"/>
      <c r="BU113" s="771"/>
      <c r="BV113" s="771">
        <v>2997706</v>
      </c>
      <c r="BW113" s="771"/>
      <c r="BX113" s="771"/>
      <c r="BY113" s="771"/>
      <c r="BZ113" s="771"/>
      <c r="CA113" s="771">
        <v>2867930</v>
      </c>
      <c r="CB113" s="771"/>
      <c r="CC113" s="771"/>
      <c r="CD113" s="771"/>
      <c r="CE113" s="771"/>
      <c r="CF113" s="848">
        <v>42.5</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256869</v>
      </c>
      <c r="AB114" s="784"/>
      <c r="AC114" s="784"/>
      <c r="AD114" s="784"/>
      <c r="AE114" s="785"/>
      <c r="AF114" s="786">
        <v>223028</v>
      </c>
      <c r="AG114" s="784"/>
      <c r="AH114" s="784"/>
      <c r="AI114" s="784"/>
      <c r="AJ114" s="785"/>
      <c r="AK114" s="786">
        <v>223461</v>
      </c>
      <c r="AL114" s="784"/>
      <c r="AM114" s="784"/>
      <c r="AN114" s="784"/>
      <c r="AO114" s="785"/>
      <c r="AP114" s="754">
        <v>3.3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2764788</v>
      </c>
      <c r="BR114" s="771"/>
      <c r="BS114" s="771"/>
      <c r="BT114" s="771"/>
      <c r="BU114" s="771"/>
      <c r="BV114" s="771">
        <v>2679029</v>
      </c>
      <c r="BW114" s="771"/>
      <c r="BX114" s="771"/>
      <c r="BY114" s="771"/>
      <c r="BZ114" s="771"/>
      <c r="CA114" s="771">
        <v>2574524</v>
      </c>
      <c r="CB114" s="771"/>
      <c r="CC114" s="771"/>
      <c r="CD114" s="771"/>
      <c r="CE114" s="771"/>
      <c r="CF114" s="848">
        <v>38.1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51655</v>
      </c>
      <c r="AB115" s="909"/>
      <c r="AC115" s="909"/>
      <c r="AD115" s="909"/>
      <c r="AE115" s="910"/>
      <c r="AF115" s="911">
        <v>51180</v>
      </c>
      <c r="AG115" s="909"/>
      <c r="AH115" s="909"/>
      <c r="AI115" s="909"/>
      <c r="AJ115" s="910"/>
      <c r="AK115" s="911">
        <v>2430</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95</v>
      </c>
      <c r="AB116" s="784"/>
      <c r="AC116" s="784"/>
      <c r="AD116" s="784"/>
      <c r="AE116" s="785"/>
      <c r="AF116" s="786">
        <v>154</v>
      </c>
      <c r="AG116" s="784"/>
      <c r="AH116" s="784"/>
      <c r="AI116" s="784"/>
      <c r="AJ116" s="785"/>
      <c r="AK116" s="786">
        <v>629</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13970</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2171813</v>
      </c>
      <c r="AB117" s="895"/>
      <c r="AC117" s="895"/>
      <c r="AD117" s="895"/>
      <c r="AE117" s="896"/>
      <c r="AF117" s="898">
        <v>2091343</v>
      </c>
      <c r="AG117" s="895"/>
      <c r="AH117" s="895"/>
      <c r="AI117" s="895"/>
      <c r="AJ117" s="896"/>
      <c r="AK117" s="898">
        <v>2013912</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285</v>
      </c>
      <c r="AG118" s="888"/>
      <c r="AH118" s="888"/>
      <c r="AI118" s="888"/>
      <c r="AJ118" s="889"/>
      <c r="AK118" s="890" t="s">
        <v>284</v>
      </c>
      <c r="AL118" s="888"/>
      <c r="AM118" s="888"/>
      <c r="AN118" s="888"/>
      <c r="AO118" s="889"/>
      <c r="AP118" s="891" t="s">
        <v>405</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24462217</v>
      </c>
      <c r="BR118" s="858"/>
      <c r="BS118" s="858"/>
      <c r="BT118" s="858"/>
      <c r="BU118" s="858"/>
      <c r="BV118" s="858">
        <v>24442486</v>
      </c>
      <c r="BW118" s="858"/>
      <c r="BX118" s="858"/>
      <c r="BY118" s="858"/>
      <c r="BZ118" s="858"/>
      <c r="CA118" s="858">
        <v>23994362</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1629244</v>
      </c>
      <c r="BR119" s="800"/>
      <c r="BS119" s="800"/>
      <c r="BT119" s="800"/>
      <c r="BU119" s="800"/>
      <c r="BV119" s="800">
        <v>2330995</v>
      </c>
      <c r="BW119" s="800"/>
      <c r="BX119" s="800"/>
      <c r="BY119" s="800"/>
      <c r="BZ119" s="800"/>
      <c r="CA119" s="800">
        <v>2041370</v>
      </c>
      <c r="CB119" s="800"/>
      <c r="CC119" s="800"/>
      <c r="CD119" s="800"/>
      <c r="CE119" s="800"/>
      <c r="CF119" s="861">
        <v>30.2</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69602</v>
      </c>
      <c r="DH119" s="717"/>
      <c r="DI119" s="717"/>
      <c r="DJ119" s="717"/>
      <c r="DK119" s="718"/>
      <c r="DL119" s="719">
        <v>12298</v>
      </c>
      <c r="DM119" s="717"/>
      <c r="DN119" s="717"/>
      <c r="DO119" s="717"/>
      <c r="DP119" s="718"/>
      <c r="DQ119" s="719">
        <v>9868</v>
      </c>
      <c r="DR119" s="717"/>
      <c r="DS119" s="717"/>
      <c r="DT119" s="717"/>
      <c r="DU119" s="718"/>
      <c r="DV119" s="807">
        <v>0.1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1333693</v>
      </c>
      <c r="BR120" s="771"/>
      <c r="BS120" s="771"/>
      <c r="BT120" s="771"/>
      <c r="BU120" s="771"/>
      <c r="BV120" s="771">
        <v>1179517</v>
      </c>
      <c r="BW120" s="771"/>
      <c r="BX120" s="771"/>
      <c r="BY120" s="771"/>
      <c r="BZ120" s="771"/>
      <c r="CA120" s="771">
        <v>1108807</v>
      </c>
      <c r="CB120" s="771"/>
      <c r="CC120" s="771"/>
      <c r="CD120" s="771"/>
      <c r="CE120" s="771"/>
      <c r="CF120" s="848">
        <v>16.399999999999999</v>
      </c>
      <c r="CG120" s="849"/>
      <c r="CH120" s="849"/>
      <c r="CI120" s="849"/>
      <c r="CJ120" s="849"/>
      <c r="CK120" s="850" t="s">
        <v>439</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6854131</v>
      </c>
      <c r="DH120" s="800"/>
      <c r="DI120" s="800"/>
      <c r="DJ120" s="800"/>
      <c r="DK120" s="800"/>
      <c r="DL120" s="800">
        <v>6510885</v>
      </c>
      <c r="DM120" s="800"/>
      <c r="DN120" s="800"/>
      <c r="DO120" s="800"/>
      <c r="DP120" s="800"/>
      <c r="DQ120" s="800">
        <v>6031843</v>
      </c>
      <c r="DR120" s="800"/>
      <c r="DS120" s="800"/>
      <c r="DT120" s="800"/>
      <c r="DU120" s="800"/>
      <c r="DV120" s="801">
        <v>89.3</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44</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12734627</v>
      </c>
      <c r="BR121" s="858"/>
      <c r="BS121" s="858"/>
      <c r="BT121" s="858"/>
      <c r="BU121" s="858"/>
      <c r="BV121" s="858">
        <v>13004476</v>
      </c>
      <c r="BW121" s="858"/>
      <c r="BX121" s="858"/>
      <c r="BY121" s="858"/>
      <c r="BZ121" s="858"/>
      <c r="CA121" s="858">
        <v>12704958</v>
      </c>
      <c r="CB121" s="858"/>
      <c r="CC121" s="858"/>
      <c r="CD121" s="858"/>
      <c r="CE121" s="858"/>
      <c r="CF121" s="859">
        <v>188.2</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908594</v>
      </c>
      <c r="DH121" s="771"/>
      <c r="DI121" s="771"/>
      <c r="DJ121" s="771"/>
      <c r="DK121" s="771"/>
      <c r="DL121" s="771">
        <v>887499</v>
      </c>
      <c r="DM121" s="771"/>
      <c r="DN121" s="771"/>
      <c r="DO121" s="771"/>
      <c r="DP121" s="771"/>
      <c r="DQ121" s="771">
        <v>855113</v>
      </c>
      <c r="DR121" s="771"/>
      <c r="DS121" s="771"/>
      <c r="DT121" s="771"/>
      <c r="DU121" s="771"/>
      <c r="DV121" s="823">
        <v>12.7</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15697564</v>
      </c>
      <c r="BR122" s="840"/>
      <c r="BS122" s="840"/>
      <c r="BT122" s="840"/>
      <c r="BU122" s="840"/>
      <c r="BV122" s="840">
        <v>16514988</v>
      </c>
      <c r="BW122" s="840"/>
      <c r="BX122" s="840"/>
      <c r="BY122" s="840"/>
      <c r="BZ122" s="840"/>
      <c r="CA122" s="840">
        <v>15855135</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87352</v>
      </c>
      <c r="DH122" s="771"/>
      <c r="DI122" s="771"/>
      <c r="DJ122" s="771"/>
      <c r="DK122" s="771"/>
      <c r="DL122" s="771">
        <v>101328</v>
      </c>
      <c r="DM122" s="771"/>
      <c r="DN122" s="771"/>
      <c r="DO122" s="771"/>
      <c r="DP122" s="771"/>
      <c r="DQ122" s="771">
        <v>94340</v>
      </c>
      <c r="DR122" s="771"/>
      <c r="DS122" s="771"/>
      <c r="DT122" s="771"/>
      <c r="DU122" s="771"/>
      <c r="DV122" s="823">
        <v>1.4</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127.3</v>
      </c>
      <c r="BR123" s="832"/>
      <c r="BS123" s="832"/>
      <c r="BT123" s="832"/>
      <c r="BU123" s="832"/>
      <c r="BV123" s="832">
        <v>114.7</v>
      </c>
      <c r="BW123" s="832"/>
      <c r="BX123" s="832"/>
      <c r="BY123" s="832"/>
      <c r="BZ123" s="832"/>
      <c r="CA123" s="832">
        <v>120.5</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27480</v>
      </c>
      <c r="DH123" s="784"/>
      <c r="DI123" s="784"/>
      <c r="DJ123" s="784"/>
      <c r="DK123" s="785"/>
      <c r="DL123" s="786">
        <v>26467</v>
      </c>
      <c r="DM123" s="784"/>
      <c r="DN123" s="784"/>
      <c r="DO123" s="784"/>
      <c r="DP123" s="785"/>
      <c r="DQ123" s="786">
        <v>21065</v>
      </c>
      <c r="DR123" s="784"/>
      <c r="DS123" s="784"/>
      <c r="DT123" s="784"/>
      <c r="DU123" s="785"/>
      <c r="DV123" s="754">
        <v>0.3</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6800</v>
      </c>
      <c r="DH124" s="717"/>
      <c r="DI124" s="717"/>
      <c r="DJ124" s="717"/>
      <c r="DK124" s="718"/>
      <c r="DL124" s="719">
        <v>124100</v>
      </c>
      <c r="DM124" s="717"/>
      <c r="DN124" s="717"/>
      <c r="DO124" s="717"/>
      <c r="DP124" s="718"/>
      <c r="DQ124" s="719">
        <v>17300</v>
      </c>
      <c r="DR124" s="717"/>
      <c r="DS124" s="717"/>
      <c r="DT124" s="717"/>
      <c r="DU124" s="718"/>
      <c r="DV124" s="807">
        <v>0.3</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50403</v>
      </c>
      <c r="AB126" s="784"/>
      <c r="AC126" s="784"/>
      <c r="AD126" s="784"/>
      <c r="AE126" s="785"/>
      <c r="AF126" s="786">
        <v>50392</v>
      </c>
      <c r="AG126" s="784"/>
      <c r="AH126" s="784"/>
      <c r="AI126" s="784"/>
      <c r="AJ126" s="785"/>
      <c r="AK126" s="786">
        <v>2078</v>
      </c>
      <c r="AL126" s="784"/>
      <c r="AM126" s="784"/>
      <c r="AN126" s="784"/>
      <c r="AO126" s="785"/>
      <c r="AP126" s="754">
        <v>0</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1208</v>
      </c>
      <c r="AB127" s="784"/>
      <c r="AC127" s="784"/>
      <c r="AD127" s="784"/>
      <c r="AE127" s="785"/>
      <c r="AF127" s="786">
        <v>788</v>
      </c>
      <c r="AG127" s="784"/>
      <c r="AH127" s="784"/>
      <c r="AI127" s="784"/>
      <c r="AJ127" s="785"/>
      <c r="AK127" s="786">
        <v>352</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13.77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145178</v>
      </c>
      <c r="AB128" s="724"/>
      <c r="AC128" s="724"/>
      <c r="AD128" s="724"/>
      <c r="AE128" s="725"/>
      <c r="AF128" s="726">
        <v>140602</v>
      </c>
      <c r="AG128" s="724"/>
      <c r="AH128" s="724"/>
      <c r="AI128" s="724"/>
      <c r="AJ128" s="725"/>
      <c r="AK128" s="726">
        <v>138392</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18.77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7915037</v>
      </c>
      <c r="AB129" s="784"/>
      <c r="AC129" s="784"/>
      <c r="AD129" s="784"/>
      <c r="AE129" s="785"/>
      <c r="AF129" s="786">
        <v>7957105</v>
      </c>
      <c r="AG129" s="784"/>
      <c r="AH129" s="784"/>
      <c r="AI129" s="784"/>
      <c r="AJ129" s="785"/>
      <c r="AK129" s="786">
        <v>7920793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12.6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1034644</v>
      </c>
      <c r="AB130" s="784"/>
      <c r="AC130" s="784"/>
      <c r="AD130" s="784"/>
      <c r="AE130" s="785"/>
      <c r="AF130" s="786">
        <v>1046648</v>
      </c>
      <c r="AG130" s="784"/>
      <c r="AH130" s="784"/>
      <c r="AI130" s="784"/>
      <c r="AJ130" s="785"/>
      <c r="AK130" s="786">
        <v>1169403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120.5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6880393</v>
      </c>
      <c r="AB131" s="717"/>
      <c r="AC131" s="717"/>
      <c r="AD131" s="717"/>
      <c r="AE131" s="718"/>
      <c r="AF131" s="719">
        <v>6910457</v>
      </c>
      <c r="AG131" s="717"/>
      <c r="AH131" s="717"/>
      <c r="AI131" s="717"/>
      <c r="AJ131" s="718"/>
      <c r="AK131" s="719">
        <v>6751390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14.417650269999999</v>
      </c>
      <c r="AB132" s="740"/>
      <c r="AC132" s="740"/>
      <c r="AD132" s="740"/>
      <c r="AE132" s="741"/>
      <c r="AF132" s="742">
        <v>13.08296977</v>
      </c>
      <c r="AG132" s="740"/>
      <c r="AH132" s="740"/>
      <c r="AI132" s="740"/>
      <c r="AJ132" s="741"/>
      <c r="AK132" s="742">
        <v>10.458838849999999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15.7</v>
      </c>
      <c r="AB133" s="749"/>
      <c r="AC133" s="749"/>
      <c r="AD133" s="749"/>
      <c r="AE133" s="750"/>
      <c r="AF133" s="748">
        <v>14.6</v>
      </c>
      <c r="AG133" s="749"/>
      <c r="AH133" s="749"/>
      <c r="AI133" s="749"/>
      <c r="AJ133" s="750"/>
      <c r="AK133" s="748">
        <v>12.6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A2" sqref="A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election activeCell="AF33" sqref="AF33:AJ3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1994448</v>
      </c>
      <c r="L9" s="264">
        <v>70547</v>
      </c>
      <c r="M9" s="265">
        <v>80825</v>
      </c>
      <c r="N9" s="266">
        <v>-12.7</v>
      </c>
    </row>
    <row r="10" spans="1:16">
      <c r="A10" s="248"/>
      <c r="B10" s="244"/>
      <c r="C10" s="244"/>
      <c r="D10" s="244"/>
      <c r="E10" s="244"/>
      <c r="F10" s="244"/>
      <c r="G10" s="1133" t="s">
        <v>475</v>
      </c>
      <c r="H10" s="1134"/>
      <c r="I10" s="1134"/>
      <c r="J10" s="1135"/>
      <c r="K10" s="267">
        <v>101193</v>
      </c>
      <c r="L10" s="268">
        <v>3579</v>
      </c>
      <c r="M10" s="269">
        <v>6342</v>
      </c>
      <c r="N10" s="270">
        <v>-43.6</v>
      </c>
    </row>
    <row r="11" spans="1:16" ht="13.5" customHeight="1">
      <c r="A11" s="248"/>
      <c r="B11" s="244"/>
      <c r="C11" s="244"/>
      <c r="D11" s="244"/>
      <c r="E11" s="244"/>
      <c r="F11" s="244"/>
      <c r="G11" s="1133" t="s">
        <v>476</v>
      </c>
      <c r="H11" s="1134"/>
      <c r="I11" s="1134"/>
      <c r="J11" s="1135"/>
      <c r="K11" s="267">
        <v>376953</v>
      </c>
      <c r="L11" s="268">
        <v>13334</v>
      </c>
      <c r="M11" s="269">
        <v>8139</v>
      </c>
      <c r="N11" s="270">
        <v>63.8</v>
      </c>
    </row>
    <row r="12" spans="1:16" ht="13.5" customHeight="1">
      <c r="A12" s="248"/>
      <c r="B12" s="244"/>
      <c r="C12" s="244"/>
      <c r="D12" s="244"/>
      <c r="E12" s="244"/>
      <c r="F12" s="244"/>
      <c r="G12" s="1133" t="s">
        <v>477</v>
      </c>
      <c r="H12" s="1134"/>
      <c r="I12" s="1134"/>
      <c r="J12" s="1135"/>
      <c r="K12" s="267">
        <v>214568</v>
      </c>
      <c r="L12" s="268">
        <v>7590</v>
      </c>
      <c r="M12" s="269">
        <v>1344</v>
      </c>
      <c r="N12" s="270">
        <v>464.7</v>
      </c>
    </row>
    <row r="13" spans="1:16" ht="13.5" customHeight="1">
      <c r="A13" s="248"/>
      <c r="B13" s="244"/>
      <c r="C13" s="244"/>
      <c r="D13" s="244"/>
      <c r="E13" s="244"/>
      <c r="F13" s="244"/>
      <c r="G13" s="1133" t="s">
        <v>478</v>
      </c>
      <c r="H13" s="1134"/>
      <c r="I13" s="1134"/>
      <c r="J13" s="1135"/>
      <c r="K13" s="267" t="s">
        <v>479</v>
      </c>
      <c r="L13" s="268" t="s">
        <v>479</v>
      </c>
      <c r="M13" s="269" t="s">
        <v>479</v>
      </c>
      <c r="N13" s="270" t="s">
        <v>479</v>
      </c>
    </row>
    <row r="14" spans="1:16" ht="13.5" customHeight="1">
      <c r="A14" s="248"/>
      <c r="B14" s="244"/>
      <c r="C14" s="244"/>
      <c r="D14" s="244"/>
      <c r="E14" s="244"/>
      <c r="F14" s="244"/>
      <c r="G14" s="1133" t="s">
        <v>480</v>
      </c>
      <c r="H14" s="1134"/>
      <c r="I14" s="1134"/>
      <c r="J14" s="1135"/>
      <c r="K14" s="267">
        <v>108721</v>
      </c>
      <c r="L14" s="268">
        <v>3846</v>
      </c>
      <c r="M14" s="269">
        <v>3637</v>
      </c>
      <c r="N14" s="270">
        <v>5.7</v>
      </c>
    </row>
    <row r="15" spans="1:16" ht="13.5" customHeight="1">
      <c r="A15" s="248"/>
      <c r="B15" s="244"/>
      <c r="C15" s="244"/>
      <c r="D15" s="244"/>
      <c r="E15" s="244"/>
      <c r="F15" s="244"/>
      <c r="G15" s="1133" t="s">
        <v>481</v>
      </c>
      <c r="H15" s="1134"/>
      <c r="I15" s="1134"/>
      <c r="J15" s="1135"/>
      <c r="K15" s="267">
        <v>55772</v>
      </c>
      <c r="L15" s="268">
        <v>1973</v>
      </c>
      <c r="M15" s="269">
        <v>1906</v>
      </c>
      <c r="N15" s="270">
        <v>3.5</v>
      </c>
    </row>
    <row r="16" spans="1:16">
      <c r="A16" s="248"/>
      <c r="B16" s="244"/>
      <c r="C16" s="244"/>
      <c r="D16" s="244"/>
      <c r="E16" s="244"/>
      <c r="F16" s="244"/>
      <c r="G16" s="1136" t="s">
        <v>482</v>
      </c>
      <c r="H16" s="1137"/>
      <c r="I16" s="1137"/>
      <c r="J16" s="1138"/>
      <c r="K16" s="268">
        <v>-218412</v>
      </c>
      <c r="L16" s="268">
        <v>-7726</v>
      </c>
      <c r="M16" s="269">
        <v>-8599</v>
      </c>
      <c r="N16" s="270">
        <v>-10.199999999999999</v>
      </c>
    </row>
    <row r="17" spans="1:16">
      <c r="A17" s="248"/>
      <c r="B17" s="244"/>
      <c r="C17" s="244"/>
      <c r="D17" s="244"/>
      <c r="E17" s="244"/>
      <c r="F17" s="244"/>
      <c r="G17" s="1136" t="s">
        <v>169</v>
      </c>
      <c r="H17" s="1137"/>
      <c r="I17" s="1137"/>
      <c r="J17" s="1138"/>
      <c r="K17" s="268">
        <v>2633243</v>
      </c>
      <c r="L17" s="268">
        <v>93143</v>
      </c>
      <c r="M17" s="269">
        <v>93595</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8.17</v>
      </c>
      <c r="L21" s="281">
        <v>9.1300000000000008</v>
      </c>
      <c r="M21" s="282">
        <v>-0.96</v>
      </c>
      <c r="N21" s="249"/>
      <c r="O21" s="283"/>
      <c r="P21" s="279"/>
    </row>
    <row r="22" spans="1:16" s="284" customFormat="1">
      <c r="A22" s="279"/>
      <c r="B22" s="249"/>
      <c r="C22" s="249"/>
      <c r="D22" s="249"/>
      <c r="E22" s="249"/>
      <c r="F22" s="249"/>
      <c r="G22" s="1130" t="s">
        <v>488</v>
      </c>
      <c r="H22" s="1131"/>
      <c r="I22" s="1131"/>
      <c r="J22" s="1132"/>
      <c r="K22" s="285">
        <v>95.4</v>
      </c>
      <c r="L22" s="286">
        <v>96.9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980302</v>
      </c>
      <c r="L32" s="294">
        <v>34675</v>
      </c>
      <c r="M32" s="295">
        <v>60757</v>
      </c>
      <c r="N32" s="296">
        <v>-42.9</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t="s">
        <v>479</v>
      </c>
      <c r="L34" s="294" t="s">
        <v>479</v>
      </c>
      <c r="M34" s="295">
        <v>12</v>
      </c>
      <c r="N34" s="296" t="s">
        <v>479</v>
      </c>
    </row>
    <row r="35" spans="1:16" ht="27" customHeight="1">
      <c r="A35" s="248"/>
      <c r="B35" s="244"/>
      <c r="C35" s="244"/>
      <c r="D35" s="244"/>
      <c r="E35" s="244"/>
      <c r="F35" s="244"/>
      <c r="G35" s="1121" t="s">
        <v>494</v>
      </c>
      <c r="H35" s="1122"/>
      <c r="I35" s="1122"/>
      <c r="J35" s="1123"/>
      <c r="K35" s="294">
        <v>807090</v>
      </c>
      <c r="L35" s="294">
        <v>28548</v>
      </c>
      <c r="M35" s="295">
        <v>18759</v>
      </c>
      <c r="N35" s="296">
        <v>52.2</v>
      </c>
    </row>
    <row r="36" spans="1:16" ht="27" customHeight="1">
      <c r="A36" s="248"/>
      <c r="B36" s="244"/>
      <c r="C36" s="244"/>
      <c r="D36" s="244"/>
      <c r="E36" s="244"/>
      <c r="F36" s="244"/>
      <c r="G36" s="1121" t="s">
        <v>495</v>
      </c>
      <c r="H36" s="1122"/>
      <c r="I36" s="1122"/>
      <c r="J36" s="1123"/>
      <c r="K36" s="294">
        <v>223461</v>
      </c>
      <c r="L36" s="294">
        <v>7904</v>
      </c>
      <c r="M36" s="295">
        <v>3072</v>
      </c>
      <c r="N36" s="296">
        <v>157.30000000000001</v>
      </c>
    </row>
    <row r="37" spans="1:16" ht="13.5" customHeight="1">
      <c r="A37" s="248"/>
      <c r="B37" s="244"/>
      <c r="C37" s="244"/>
      <c r="D37" s="244"/>
      <c r="E37" s="244"/>
      <c r="F37" s="244"/>
      <c r="G37" s="1121" t="s">
        <v>496</v>
      </c>
      <c r="H37" s="1122"/>
      <c r="I37" s="1122"/>
      <c r="J37" s="1123"/>
      <c r="K37" s="294">
        <v>2430</v>
      </c>
      <c r="L37" s="294">
        <v>86</v>
      </c>
      <c r="M37" s="295">
        <v>1649</v>
      </c>
      <c r="N37" s="296">
        <v>-94.8</v>
      </c>
    </row>
    <row r="38" spans="1:16" ht="27" customHeight="1">
      <c r="A38" s="248"/>
      <c r="B38" s="244"/>
      <c r="C38" s="244"/>
      <c r="D38" s="244"/>
      <c r="E38" s="244"/>
      <c r="F38" s="244"/>
      <c r="G38" s="1124" t="s">
        <v>497</v>
      </c>
      <c r="H38" s="1125"/>
      <c r="I38" s="1125"/>
      <c r="J38" s="1126"/>
      <c r="K38" s="297">
        <v>629</v>
      </c>
      <c r="L38" s="297">
        <v>22</v>
      </c>
      <c r="M38" s="298">
        <v>6</v>
      </c>
      <c r="N38" s="299">
        <v>266.7</v>
      </c>
      <c r="O38" s="293"/>
    </row>
    <row r="39" spans="1:16">
      <c r="A39" s="248"/>
      <c r="B39" s="244"/>
      <c r="C39" s="244"/>
      <c r="D39" s="244"/>
      <c r="E39" s="244"/>
      <c r="F39" s="244"/>
      <c r="G39" s="1124" t="s">
        <v>498</v>
      </c>
      <c r="H39" s="1125"/>
      <c r="I39" s="1125"/>
      <c r="J39" s="1126"/>
      <c r="K39" s="300">
        <v>-138392</v>
      </c>
      <c r="L39" s="300">
        <v>-4895</v>
      </c>
      <c r="M39" s="301">
        <v>-3997</v>
      </c>
      <c r="N39" s="302">
        <v>22.5</v>
      </c>
      <c r="O39" s="293"/>
    </row>
    <row r="40" spans="1:16" ht="27" customHeight="1">
      <c r="A40" s="248"/>
      <c r="B40" s="244"/>
      <c r="C40" s="244"/>
      <c r="D40" s="244"/>
      <c r="E40" s="244"/>
      <c r="F40" s="244"/>
      <c r="G40" s="1121" t="s">
        <v>499</v>
      </c>
      <c r="H40" s="1122"/>
      <c r="I40" s="1122"/>
      <c r="J40" s="1123"/>
      <c r="K40" s="300">
        <v>-1169403</v>
      </c>
      <c r="L40" s="300">
        <v>-41364</v>
      </c>
      <c r="M40" s="301">
        <v>-56436</v>
      </c>
      <c r="N40" s="302">
        <v>-26.7</v>
      </c>
      <c r="O40" s="293"/>
    </row>
    <row r="41" spans="1:16">
      <c r="A41" s="248"/>
      <c r="B41" s="244"/>
      <c r="C41" s="244"/>
      <c r="D41" s="244"/>
      <c r="E41" s="244"/>
      <c r="F41" s="244"/>
      <c r="G41" s="1127" t="s">
        <v>279</v>
      </c>
      <c r="H41" s="1128"/>
      <c r="I41" s="1128"/>
      <c r="J41" s="1129"/>
      <c r="K41" s="294">
        <v>706117</v>
      </c>
      <c r="L41" s="300">
        <v>24977</v>
      </c>
      <c r="M41" s="301">
        <v>23822</v>
      </c>
      <c r="N41" s="302">
        <v>4.8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1573803</v>
      </c>
      <c r="J51" s="320">
        <v>53598</v>
      </c>
      <c r="K51" s="321">
        <v>37.9</v>
      </c>
      <c r="L51" s="322">
        <v>86381</v>
      </c>
      <c r="M51" s="323">
        <v>9.3000000000000007</v>
      </c>
      <c r="N51" s="324">
        <v>28.6</v>
      </c>
    </row>
    <row r="52" spans="1:14">
      <c r="A52" s="248"/>
      <c r="B52" s="244"/>
      <c r="C52" s="244"/>
      <c r="D52" s="244"/>
      <c r="E52" s="244"/>
      <c r="F52" s="244"/>
      <c r="G52" s="325"/>
      <c r="H52" s="326" t="s">
        <v>510</v>
      </c>
      <c r="I52" s="327">
        <v>878849</v>
      </c>
      <c r="J52" s="328">
        <v>29930</v>
      </c>
      <c r="K52" s="329">
        <v>6.4</v>
      </c>
      <c r="L52" s="330">
        <v>41242</v>
      </c>
      <c r="M52" s="331">
        <v>-10.4</v>
      </c>
      <c r="N52" s="332">
        <v>16.8</v>
      </c>
    </row>
    <row r="53" spans="1:14">
      <c r="A53" s="248"/>
      <c r="B53" s="244"/>
      <c r="C53" s="244"/>
      <c r="D53" s="244"/>
      <c r="E53" s="244"/>
      <c r="F53" s="244"/>
      <c r="G53" s="310" t="s">
        <v>511</v>
      </c>
      <c r="H53" s="311"/>
      <c r="I53" s="319">
        <v>1221281</v>
      </c>
      <c r="J53" s="320">
        <v>42090</v>
      </c>
      <c r="K53" s="321">
        <v>-21.5</v>
      </c>
      <c r="L53" s="322">
        <v>67088</v>
      </c>
      <c r="M53" s="323">
        <v>-22.3</v>
      </c>
      <c r="N53" s="324">
        <v>0.8</v>
      </c>
    </row>
    <row r="54" spans="1:14">
      <c r="A54" s="248"/>
      <c r="B54" s="244"/>
      <c r="C54" s="244"/>
      <c r="D54" s="244"/>
      <c r="E54" s="244"/>
      <c r="F54" s="244"/>
      <c r="G54" s="325"/>
      <c r="H54" s="326" t="s">
        <v>510</v>
      </c>
      <c r="I54" s="327">
        <v>482459</v>
      </c>
      <c r="J54" s="328">
        <v>16627</v>
      </c>
      <c r="K54" s="329">
        <v>-44.4</v>
      </c>
      <c r="L54" s="330">
        <v>37146</v>
      </c>
      <c r="M54" s="331">
        <v>-9.9</v>
      </c>
      <c r="N54" s="332">
        <v>-34.5</v>
      </c>
    </row>
    <row r="55" spans="1:14">
      <c r="A55" s="248"/>
      <c r="B55" s="244"/>
      <c r="C55" s="244"/>
      <c r="D55" s="244"/>
      <c r="E55" s="244"/>
      <c r="F55" s="244"/>
      <c r="G55" s="310" t="s">
        <v>512</v>
      </c>
      <c r="H55" s="311"/>
      <c r="I55" s="319">
        <v>1661618</v>
      </c>
      <c r="J55" s="320">
        <v>57641</v>
      </c>
      <c r="K55" s="321">
        <v>36.9</v>
      </c>
      <c r="L55" s="322">
        <v>70489</v>
      </c>
      <c r="M55" s="323">
        <v>5.0999999999999996</v>
      </c>
      <c r="N55" s="324">
        <v>31.8</v>
      </c>
    </row>
    <row r="56" spans="1:14">
      <c r="A56" s="248"/>
      <c r="B56" s="244"/>
      <c r="C56" s="244"/>
      <c r="D56" s="244"/>
      <c r="E56" s="244"/>
      <c r="F56" s="244"/>
      <c r="G56" s="325"/>
      <c r="H56" s="326" t="s">
        <v>510</v>
      </c>
      <c r="I56" s="327">
        <v>730332</v>
      </c>
      <c r="J56" s="328">
        <v>25335</v>
      </c>
      <c r="K56" s="329">
        <v>52.4</v>
      </c>
      <c r="L56" s="330">
        <v>37817</v>
      </c>
      <c r="M56" s="331">
        <v>1.8</v>
      </c>
      <c r="N56" s="332">
        <v>50.6</v>
      </c>
    </row>
    <row r="57" spans="1:14">
      <c r="A57" s="248"/>
      <c r="B57" s="244"/>
      <c r="C57" s="244"/>
      <c r="D57" s="244"/>
      <c r="E57" s="244"/>
      <c r="F57" s="244"/>
      <c r="G57" s="310" t="s">
        <v>513</v>
      </c>
      <c r="H57" s="311"/>
      <c r="I57" s="319">
        <v>1605386</v>
      </c>
      <c r="J57" s="320">
        <v>56150</v>
      </c>
      <c r="K57" s="321">
        <v>-2.6</v>
      </c>
      <c r="L57" s="322">
        <v>84389</v>
      </c>
      <c r="M57" s="323">
        <v>19.7</v>
      </c>
      <c r="N57" s="324">
        <v>-22.3</v>
      </c>
    </row>
    <row r="58" spans="1:14">
      <c r="A58" s="248"/>
      <c r="B58" s="244"/>
      <c r="C58" s="244"/>
      <c r="D58" s="244"/>
      <c r="E58" s="244"/>
      <c r="F58" s="244"/>
      <c r="G58" s="325"/>
      <c r="H58" s="326" t="s">
        <v>510</v>
      </c>
      <c r="I58" s="327">
        <v>651375</v>
      </c>
      <c r="J58" s="328">
        <v>22783</v>
      </c>
      <c r="K58" s="329">
        <v>-10.1</v>
      </c>
      <c r="L58" s="330">
        <v>44339</v>
      </c>
      <c r="M58" s="331">
        <v>17.2</v>
      </c>
      <c r="N58" s="332">
        <v>-27.3</v>
      </c>
    </row>
    <row r="59" spans="1:14">
      <c r="A59" s="248"/>
      <c r="B59" s="244"/>
      <c r="C59" s="244"/>
      <c r="D59" s="244"/>
      <c r="E59" s="244"/>
      <c r="F59" s="244"/>
      <c r="G59" s="310" t="s">
        <v>514</v>
      </c>
      <c r="H59" s="311"/>
      <c r="I59" s="319">
        <v>2249956</v>
      </c>
      <c r="J59" s="320">
        <v>79585</v>
      </c>
      <c r="K59" s="321">
        <v>41.7</v>
      </c>
      <c r="L59" s="322">
        <v>83623</v>
      </c>
      <c r="M59" s="323">
        <v>-0.9</v>
      </c>
      <c r="N59" s="324">
        <v>42.6</v>
      </c>
    </row>
    <row r="60" spans="1:14">
      <c r="A60" s="248"/>
      <c r="B60" s="244"/>
      <c r="C60" s="244"/>
      <c r="D60" s="244"/>
      <c r="E60" s="244"/>
      <c r="F60" s="244"/>
      <c r="G60" s="325"/>
      <c r="H60" s="326" t="s">
        <v>510</v>
      </c>
      <c r="I60" s="333">
        <v>821133</v>
      </c>
      <c r="J60" s="328">
        <v>29045</v>
      </c>
      <c r="K60" s="329">
        <v>27.5</v>
      </c>
      <c r="L60" s="330">
        <v>48787</v>
      </c>
      <c r="M60" s="331">
        <v>10</v>
      </c>
      <c r="N60" s="332">
        <v>17.5</v>
      </c>
    </row>
    <row r="61" spans="1:14">
      <c r="A61" s="248"/>
      <c r="B61" s="244"/>
      <c r="C61" s="244"/>
      <c r="D61" s="244"/>
      <c r="E61" s="244"/>
      <c r="F61" s="244"/>
      <c r="G61" s="310" t="s">
        <v>515</v>
      </c>
      <c r="H61" s="334"/>
      <c r="I61" s="335">
        <v>1662409</v>
      </c>
      <c r="J61" s="336">
        <v>57813</v>
      </c>
      <c r="K61" s="337">
        <v>18.5</v>
      </c>
      <c r="L61" s="338">
        <v>78394</v>
      </c>
      <c r="M61" s="339">
        <v>2.2000000000000002</v>
      </c>
      <c r="N61" s="324">
        <v>16.3</v>
      </c>
    </row>
    <row r="62" spans="1:14">
      <c r="A62" s="248"/>
      <c r="B62" s="244"/>
      <c r="C62" s="244"/>
      <c r="D62" s="244"/>
      <c r="E62" s="244"/>
      <c r="F62" s="244"/>
      <c r="G62" s="325"/>
      <c r="H62" s="326" t="s">
        <v>510</v>
      </c>
      <c r="I62" s="327">
        <v>712830</v>
      </c>
      <c r="J62" s="328">
        <v>24744</v>
      </c>
      <c r="K62" s="329">
        <v>6.4</v>
      </c>
      <c r="L62" s="330">
        <v>41866</v>
      </c>
      <c r="M62" s="331">
        <v>1.7</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F33" sqref="AF33:AJ3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5.77</v>
      </c>
      <c r="G47" s="12">
        <v>5.84</v>
      </c>
      <c r="H47" s="12">
        <v>10.83</v>
      </c>
      <c r="I47" s="12">
        <v>13.8</v>
      </c>
      <c r="J47" s="13">
        <v>12.63</v>
      </c>
    </row>
    <row r="48" spans="2:10" ht="57.75" customHeight="1">
      <c r="B48" s="14"/>
      <c r="C48" s="1141" t="s">
        <v>4</v>
      </c>
      <c r="D48" s="1141"/>
      <c r="E48" s="1142"/>
      <c r="F48" s="15">
        <v>5.18</v>
      </c>
      <c r="G48" s="16">
        <v>6.86</v>
      </c>
      <c r="H48" s="16">
        <v>6.06</v>
      </c>
      <c r="I48" s="16">
        <v>6.22</v>
      </c>
      <c r="J48" s="17">
        <v>7.37</v>
      </c>
    </row>
    <row r="49" spans="2:10" ht="57.75" customHeight="1" thickBot="1">
      <c r="B49" s="18"/>
      <c r="C49" s="1143" t="s">
        <v>5</v>
      </c>
      <c r="D49" s="1143"/>
      <c r="E49" s="1144"/>
      <c r="F49" s="19">
        <v>8.39</v>
      </c>
      <c r="G49" s="20">
        <v>5.05</v>
      </c>
      <c r="H49" s="20">
        <v>7.48</v>
      </c>
      <c r="I49" s="20">
        <v>4.1100000000000003</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election activeCell="AF33" sqref="AF33:AJ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5.09</v>
      </c>
      <c r="G34" s="33">
        <v>6.85</v>
      </c>
      <c r="H34" s="33">
        <v>6.06</v>
      </c>
      <c r="I34" s="33">
        <v>6.21</v>
      </c>
      <c r="J34" s="34">
        <v>7.37</v>
      </c>
      <c r="K34" s="22"/>
      <c r="L34" s="22"/>
      <c r="M34" s="22"/>
      <c r="N34" s="22"/>
      <c r="O34" s="22"/>
      <c r="P34" s="22"/>
    </row>
    <row r="35" spans="1:16" ht="39" customHeight="1">
      <c r="A35" s="22"/>
      <c r="B35" s="35"/>
      <c r="C35" s="1145" t="s">
        <v>524</v>
      </c>
      <c r="D35" s="1146"/>
      <c r="E35" s="1147"/>
      <c r="F35" s="36">
        <v>5.67</v>
      </c>
      <c r="G35" s="37">
        <v>6.8</v>
      </c>
      <c r="H35" s="37">
        <v>7.38</v>
      </c>
      <c r="I35" s="37">
        <v>7.53</v>
      </c>
      <c r="J35" s="38">
        <v>6.77</v>
      </c>
      <c r="K35" s="22"/>
      <c r="L35" s="22"/>
      <c r="M35" s="22"/>
      <c r="N35" s="22"/>
      <c r="O35" s="22"/>
      <c r="P35" s="22"/>
    </row>
    <row r="36" spans="1:16" ht="39" customHeight="1">
      <c r="A36" s="22"/>
      <c r="B36" s="35"/>
      <c r="C36" s="1145" t="s">
        <v>525</v>
      </c>
      <c r="D36" s="1146"/>
      <c r="E36" s="1147"/>
      <c r="F36" s="36">
        <v>0.85</v>
      </c>
      <c r="G36" s="37">
        <v>1.6</v>
      </c>
      <c r="H36" s="37">
        <v>1.68</v>
      </c>
      <c r="I36" s="37">
        <v>1.31</v>
      </c>
      <c r="J36" s="38">
        <v>1.55</v>
      </c>
      <c r="K36" s="22"/>
      <c r="L36" s="22"/>
      <c r="M36" s="22"/>
      <c r="N36" s="22"/>
      <c r="O36" s="22"/>
      <c r="P36" s="22"/>
    </row>
    <row r="37" spans="1:16" ht="39" customHeight="1">
      <c r="A37" s="22"/>
      <c r="B37" s="35"/>
      <c r="C37" s="1145" t="s">
        <v>526</v>
      </c>
      <c r="D37" s="1146"/>
      <c r="E37" s="1147"/>
      <c r="F37" s="36">
        <v>0.18</v>
      </c>
      <c r="G37" s="37">
        <v>0.28000000000000003</v>
      </c>
      <c r="H37" s="37">
        <v>0.21</v>
      </c>
      <c r="I37" s="37">
        <v>0.45</v>
      </c>
      <c r="J37" s="38">
        <v>0.54</v>
      </c>
      <c r="K37" s="22"/>
      <c r="L37" s="22"/>
      <c r="M37" s="22"/>
      <c r="N37" s="22"/>
      <c r="O37" s="22"/>
      <c r="P37" s="22"/>
    </row>
    <row r="38" spans="1:16" ht="39" customHeight="1">
      <c r="A38" s="22"/>
      <c r="B38" s="35"/>
      <c r="C38" s="1145" t="s">
        <v>527</v>
      </c>
      <c r="D38" s="1146"/>
      <c r="E38" s="1147"/>
      <c r="F38" s="36">
        <v>0.04</v>
      </c>
      <c r="G38" s="37">
        <v>0.05</v>
      </c>
      <c r="H38" s="37">
        <v>0.05</v>
      </c>
      <c r="I38" s="37">
        <v>0.05</v>
      </c>
      <c r="J38" s="38">
        <v>0.06</v>
      </c>
      <c r="K38" s="22"/>
      <c r="L38" s="22"/>
      <c r="M38" s="22"/>
      <c r="N38" s="22"/>
      <c r="O38" s="22"/>
      <c r="P38" s="22"/>
    </row>
    <row r="39" spans="1:16" ht="39" customHeight="1">
      <c r="A39" s="22"/>
      <c r="B39" s="35"/>
      <c r="C39" s="1145" t="s">
        <v>528</v>
      </c>
      <c r="D39" s="1146"/>
      <c r="E39" s="1147"/>
      <c r="F39" s="36">
        <v>0</v>
      </c>
      <c r="G39" s="37">
        <v>0</v>
      </c>
      <c r="H39" s="37">
        <v>0.01</v>
      </c>
      <c r="I39" s="37">
        <v>0.1</v>
      </c>
      <c r="J39" s="38">
        <v>0</v>
      </c>
      <c r="K39" s="22"/>
      <c r="L39" s="22"/>
      <c r="M39" s="22"/>
      <c r="N39" s="22"/>
      <c r="O39" s="22"/>
      <c r="P39" s="22"/>
    </row>
    <row r="40" spans="1:16" ht="39" customHeight="1">
      <c r="A40" s="22"/>
      <c r="B40" s="35"/>
      <c r="C40" s="1145" t="s">
        <v>529</v>
      </c>
      <c r="D40" s="1146"/>
      <c r="E40" s="1147"/>
      <c r="F40" s="36">
        <v>0</v>
      </c>
      <c r="G40" s="37">
        <v>0</v>
      </c>
      <c r="H40" s="37">
        <v>0.01</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0.08</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AF33" sqref="AF33:AJ3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1281</v>
      </c>
      <c r="L45" s="60">
        <v>1203</v>
      </c>
      <c r="M45" s="60">
        <v>1086</v>
      </c>
      <c r="N45" s="60">
        <v>1027</v>
      </c>
      <c r="O45" s="61">
        <v>980</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614</v>
      </c>
      <c r="L48" s="64">
        <v>655</v>
      </c>
      <c r="M48" s="64">
        <v>777</v>
      </c>
      <c r="N48" s="64">
        <v>790</v>
      </c>
      <c r="O48" s="65">
        <v>807</v>
      </c>
      <c r="P48" s="48"/>
      <c r="Q48" s="48"/>
      <c r="R48" s="48"/>
      <c r="S48" s="48"/>
      <c r="T48" s="48"/>
      <c r="U48" s="48"/>
    </row>
    <row r="49" spans="1:21" ht="30.75" customHeight="1">
      <c r="A49" s="48"/>
      <c r="B49" s="1163"/>
      <c r="C49" s="1164"/>
      <c r="D49" s="62"/>
      <c r="E49" s="1155" t="s">
        <v>16</v>
      </c>
      <c r="F49" s="1155"/>
      <c r="G49" s="1155"/>
      <c r="H49" s="1155"/>
      <c r="I49" s="1155"/>
      <c r="J49" s="1156"/>
      <c r="K49" s="63">
        <v>286</v>
      </c>
      <c r="L49" s="64">
        <v>287</v>
      </c>
      <c r="M49" s="64">
        <v>257</v>
      </c>
      <c r="N49" s="64">
        <v>223</v>
      </c>
      <c r="O49" s="65">
        <v>223</v>
      </c>
      <c r="P49" s="48"/>
      <c r="Q49" s="48"/>
      <c r="R49" s="48"/>
      <c r="S49" s="48"/>
      <c r="T49" s="48"/>
      <c r="U49" s="48"/>
    </row>
    <row r="50" spans="1:21" ht="30.75" customHeight="1">
      <c r="A50" s="48"/>
      <c r="B50" s="1163"/>
      <c r="C50" s="1164"/>
      <c r="D50" s="62"/>
      <c r="E50" s="1155" t="s">
        <v>17</v>
      </c>
      <c r="F50" s="1155"/>
      <c r="G50" s="1155"/>
      <c r="H50" s="1155"/>
      <c r="I50" s="1155"/>
      <c r="J50" s="1156"/>
      <c r="K50" s="63">
        <v>71</v>
      </c>
      <c r="L50" s="64">
        <v>81</v>
      </c>
      <c r="M50" s="64">
        <v>52</v>
      </c>
      <c r="N50" s="64">
        <v>51</v>
      </c>
      <c r="O50" s="65">
        <v>2</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1092</v>
      </c>
      <c r="L52" s="64">
        <v>1110</v>
      </c>
      <c r="M52" s="64">
        <v>1180</v>
      </c>
      <c r="N52" s="64">
        <v>1187</v>
      </c>
      <c r="O52" s="65">
        <v>1307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1161</v>
      </c>
      <c r="L53" s="69">
        <v>1116</v>
      </c>
      <c r="M53" s="69">
        <v>992</v>
      </c>
      <c r="N53" s="69">
        <v>904</v>
      </c>
      <c r="O53" s="70">
        <v>706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AF33" sqref="AF33:AJ3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11168</v>
      </c>
      <c r="J41" s="83">
        <v>10781</v>
      </c>
      <c r="K41" s="83">
        <v>10963</v>
      </c>
      <c r="L41" s="83">
        <v>11103</v>
      </c>
      <c r="M41" s="84">
        <v>11522</v>
      </c>
    </row>
    <row r="42" spans="2:13" ht="27.75" customHeight="1">
      <c r="B42" s="1171"/>
      <c r="C42" s="1172"/>
      <c r="D42" s="85"/>
      <c r="E42" s="1175" t="s">
        <v>26</v>
      </c>
      <c r="F42" s="1175"/>
      <c r="G42" s="1175"/>
      <c r="H42" s="1176"/>
      <c r="I42" s="86">
        <v>257</v>
      </c>
      <c r="J42" s="87">
        <v>161</v>
      </c>
      <c r="K42" s="87">
        <v>84</v>
      </c>
      <c r="L42" s="87">
        <v>12</v>
      </c>
      <c r="M42" s="88">
        <v>10</v>
      </c>
    </row>
    <row r="43" spans="2:13" ht="27.75" customHeight="1">
      <c r="B43" s="1171"/>
      <c r="C43" s="1172"/>
      <c r="D43" s="85"/>
      <c r="E43" s="1175" t="s">
        <v>27</v>
      </c>
      <c r="F43" s="1175"/>
      <c r="G43" s="1175"/>
      <c r="H43" s="1176"/>
      <c r="I43" s="86">
        <v>8510</v>
      </c>
      <c r="J43" s="87">
        <v>8243</v>
      </c>
      <c r="K43" s="87">
        <v>7884</v>
      </c>
      <c r="L43" s="87">
        <v>7650</v>
      </c>
      <c r="M43" s="88">
        <v>7020</v>
      </c>
    </row>
    <row r="44" spans="2:13" ht="27.75" customHeight="1">
      <c r="B44" s="1171"/>
      <c r="C44" s="1172"/>
      <c r="D44" s="85"/>
      <c r="E44" s="1175" t="s">
        <v>28</v>
      </c>
      <c r="F44" s="1175"/>
      <c r="G44" s="1175"/>
      <c r="H44" s="1176"/>
      <c r="I44" s="86">
        <v>2922</v>
      </c>
      <c r="J44" s="87">
        <v>2760</v>
      </c>
      <c r="K44" s="87">
        <v>2766</v>
      </c>
      <c r="L44" s="87">
        <v>2998</v>
      </c>
      <c r="M44" s="88">
        <v>2868</v>
      </c>
    </row>
    <row r="45" spans="2:13" ht="27.75" customHeight="1">
      <c r="B45" s="1171"/>
      <c r="C45" s="1172"/>
      <c r="D45" s="85"/>
      <c r="E45" s="1175" t="s">
        <v>29</v>
      </c>
      <c r="F45" s="1175"/>
      <c r="G45" s="1175"/>
      <c r="H45" s="1176"/>
      <c r="I45" s="86">
        <v>2782</v>
      </c>
      <c r="J45" s="87">
        <v>2711</v>
      </c>
      <c r="K45" s="87">
        <v>2765</v>
      </c>
      <c r="L45" s="87">
        <v>2679</v>
      </c>
      <c r="M45" s="88">
        <v>2575</v>
      </c>
    </row>
    <row r="46" spans="2:13" ht="27.75" customHeight="1">
      <c r="B46" s="1171"/>
      <c r="C46" s="1172"/>
      <c r="D46" s="85"/>
      <c r="E46" s="1175" t="s">
        <v>30</v>
      </c>
      <c r="F46" s="1175"/>
      <c r="G46" s="1175"/>
      <c r="H46" s="1176"/>
      <c r="I46" s="86">
        <v>33</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1168</v>
      </c>
      <c r="J49" s="87">
        <v>1153</v>
      </c>
      <c r="K49" s="87">
        <v>1629</v>
      </c>
      <c r="L49" s="87">
        <v>2331</v>
      </c>
      <c r="M49" s="88">
        <v>2041</v>
      </c>
    </row>
    <row r="50" spans="2:13" ht="27.75" customHeight="1">
      <c r="B50" s="1171"/>
      <c r="C50" s="1172"/>
      <c r="D50" s="85"/>
      <c r="E50" s="1175" t="s">
        <v>35</v>
      </c>
      <c r="F50" s="1175"/>
      <c r="G50" s="1175"/>
      <c r="H50" s="1176"/>
      <c r="I50" s="86">
        <v>1727</v>
      </c>
      <c r="J50" s="87">
        <v>1505</v>
      </c>
      <c r="K50" s="87">
        <v>1334</v>
      </c>
      <c r="L50" s="87">
        <v>1180</v>
      </c>
      <c r="M50" s="88">
        <v>1109</v>
      </c>
    </row>
    <row r="51" spans="2:13" ht="27.75" customHeight="1">
      <c r="B51" s="1173"/>
      <c r="C51" s="1174"/>
      <c r="D51" s="85"/>
      <c r="E51" s="1175" t="s">
        <v>36</v>
      </c>
      <c r="F51" s="1175"/>
      <c r="G51" s="1175"/>
      <c r="H51" s="1176"/>
      <c r="I51" s="86">
        <v>12006</v>
      </c>
      <c r="J51" s="87">
        <v>12432</v>
      </c>
      <c r="K51" s="87">
        <v>12735</v>
      </c>
      <c r="L51" s="87">
        <v>13004</v>
      </c>
      <c r="M51" s="88">
        <v>12705</v>
      </c>
    </row>
    <row r="52" spans="2:13" ht="27.75" customHeight="1" thickBot="1">
      <c r="B52" s="1177" t="s">
        <v>37</v>
      </c>
      <c r="C52" s="1178"/>
      <c r="D52" s="90"/>
      <c r="E52" s="1179" t="s">
        <v>38</v>
      </c>
      <c r="F52" s="1179"/>
      <c r="G52" s="1179"/>
      <c r="H52" s="1180"/>
      <c r="I52" s="91">
        <v>10770</v>
      </c>
      <c r="J52" s="92">
        <v>9567</v>
      </c>
      <c r="K52" s="92">
        <v>8765</v>
      </c>
      <c r="L52" s="92">
        <v>7927</v>
      </c>
      <c r="M52" s="93">
        <v>8139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53598</v>
      </c>
      <c r="E3" s="116"/>
      <c r="F3" s="117">
        <v>86381</v>
      </c>
      <c r="G3" s="118"/>
      <c r="H3" s="119"/>
    </row>
    <row r="4" spans="1:8">
      <c r="A4" s="120"/>
      <c r="B4" s="121"/>
      <c r="C4" s="122"/>
      <c r="D4" s="123">
        <v>29930</v>
      </c>
      <c r="E4" s="124"/>
      <c r="F4" s="125">
        <v>41242</v>
      </c>
      <c r="G4" s="126"/>
      <c r="H4" s="127"/>
    </row>
    <row r="5" spans="1:8">
      <c r="A5" s="108" t="s">
        <v>511</v>
      </c>
      <c r="B5" s="113"/>
      <c r="C5" s="114"/>
      <c r="D5" s="115">
        <v>42090</v>
      </c>
      <c r="E5" s="116"/>
      <c r="F5" s="117">
        <v>67088</v>
      </c>
      <c r="G5" s="118"/>
      <c r="H5" s="119"/>
    </row>
    <row r="6" spans="1:8">
      <c r="A6" s="120"/>
      <c r="B6" s="121"/>
      <c r="C6" s="122"/>
      <c r="D6" s="123">
        <v>16627</v>
      </c>
      <c r="E6" s="124"/>
      <c r="F6" s="125">
        <v>37146</v>
      </c>
      <c r="G6" s="126"/>
      <c r="H6" s="127"/>
    </row>
    <row r="7" spans="1:8">
      <c r="A7" s="108" t="s">
        <v>512</v>
      </c>
      <c r="B7" s="113"/>
      <c r="C7" s="114"/>
      <c r="D7" s="115">
        <v>57641</v>
      </c>
      <c r="E7" s="116"/>
      <c r="F7" s="117">
        <v>70489</v>
      </c>
      <c r="G7" s="118"/>
      <c r="H7" s="119"/>
    </row>
    <row r="8" spans="1:8">
      <c r="A8" s="120"/>
      <c r="B8" s="121"/>
      <c r="C8" s="122"/>
      <c r="D8" s="123">
        <v>25335</v>
      </c>
      <c r="E8" s="124"/>
      <c r="F8" s="125">
        <v>37817</v>
      </c>
      <c r="G8" s="126"/>
      <c r="H8" s="127"/>
    </row>
    <row r="9" spans="1:8">
      <c r="A9" s="108" t="s">
        <v>513</v>
      </c>
      <c r="B9" s="113"/>
      <c r="C9" s="114"/>
      <c r="D9" s="115">
        <v>56150</v>
      </c>
      <c r="E9" s="116"/>
      <c r="F9" s="117">
        <v>84389</v>
      </c>
      <c r="G9" s="118"/>
      <c r="H9" s="119"/>
    </row>
    <row r="10" spans="1:8">
      <c r="A10" s="120"/>
      <c r="B10" s="121"/>
      <c r="C10" s="122"/>
      <c r="D10" s="123">
        <v>22783</v>
      </c>
      <c r="E10" s="124"/>
      <c r="F10" s="125">
        <v>44339</v>
      </c>
      <c r="G10" s="126"/>
      <c r="H10" s="127"/>
    </row>
    <row r="11" spans="1:8">
      <c r="A11" s="108" t="s">
        <v>514</v>
      </c>
      <c r="B11" s="113"/>
      <c r="C11" s="114"/>
      <c r="D11" s="115">
        <v>79585</v>
      </c>
      <c r="E11" s="116"/>
      <c r="F11" s="117">
        <v>83623</v>
      </c>
      <c r="G11" s="118"/>
      <c r="H11" s="119"/>
    </row>
    <row r="12" spans="1:8">
      <c r="A12" s="120"/>
      <c r="B12" s="121"/>
      <c r="C12" s="128"/>
      <c r="D12" s="123">
        <v>29045</v>
      </c>
      <c r="E12" s="124"/>
      <c r="F12" s="125">
        <v>48787</v>
      </c>
      <c r="G12" s="126"/>
      <c r="H12" s="127"/>
    </row>
    <row r="13" spans="1:8">
      <c r="A13" s="108"/>
      <c r="B13" s="113"/>
      <c r="C13" s="129"/>
      <c r="D13" s="130">
        <v>57813</v>
      </c>
      <c r="E13" s="131"/>
      <c r="F13" s="132">
        <v>78394</v>
      </c>
      <c r="G13" s="133"/>
      <c r="H13" s="119"/>
    </row>
    <row r="14" spans="1:8">
      <c r="A14" s="120"/>
      <c r="B14" s="121"/>
      <c r="C14" s="122"/>
      <c r="D14" s="123">
        <v>24744</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5.18</v>
      </c>
      <c r="C19" s="134">
        <f>ROUND(VALUE(SUBSTITUTE(実質収支比率等に係る経年分析!G$48,"▲","-")),2)</f>
        <v>6.86</v>
      </c>
      <c r="D19" s="134">
        <f>ROUND(VALUE(SUBSTITUTE(実質収支比率等に係る経年分析!H$48,"▲","-")),2)</f>
        <v>6.06</v>
      </c>
      <c r="E19" s="134">
        <f>ROUND(VALUE(SUBSTITUTE(実質収支比率等に係る経年分析!I$48,"▲","-")),2)</f>
        <v>6.22</v>
      </c>
      <c r="F19" s="134">
        <f>ROUND(VALUE(SUBSTITUTE(実質収支比率等に係る経年分析!J$48,"▲","-")),2)</f>
        <v>7.37</v>
      </c>
    </row>
    <row r="20" spans="1:11">
      <c r="A20" s="134" t="s">
        <v>43</v>
      </c>
      <c r="B20" s="134">
        <f>ROUND(VALUE(SUBSTITUTE(実質収支比率等に係る経年分析!F$47,"▲","-")),2)</f>
        <v>5.77</v>
      </c>
      <c r="C20" s="134">
        <f>ROUND(VALUE(SUBSTITUTE(実質収支比率等に係る経年分析!G$47,"▲","-")),2)</f>
        <v>5.84</v>
      </c>
      <c r="D20" s="134">
        <f>ROUND(VALUE(SUBSTITUTE(実質収支比率等に係る経年分析!H$47,"▲","-")),2)</f>
        <v>10.83</v>
      </c>
      <c r="E20" s="134">
        <f>ROUND(VALUE(SUBSTITUTE(実質収支比率等に係る経年分析!I$47,"▲","-")),2)</f>
        <v>13.8</v>
      </c>
      <c r="F20" s="134">
        <f>ROUND(VALUE(SUBSTITUTE(実質収支比率等に係る経年分析!J$47,"▲","-")),2)</f>
        <v>12.63</v>
      </c>
    </row>
    <row r="21" spans="1:11">
      <c r="A21" s="134" t="s">
        <v>44</v>
      </c>
      <c r="B21" s="134">
        <f>IF(ISNUMBER(VALUE(SUBSTITUTE(実質収支比率等に係る経年分析!F$49,"▲","-"))),ROUND(VALUE(SUBSTITUTE(実質収支比率等に係る経年分析!F$49,"▲","-")),2),NA())</f>
        <v>8.39</v>
      </c>
      <c r="C21" s="134">
        <f>IF(ISNUMBER(VALUE(SUBSTITUTE(実質収支比率等に係る経年分析!G$49,"▲","-"))),ROUND(VALUE(SUBSTITUTE(実質収支比率等に係る経年分析!G$49,"▲","-")),2),NA())</f>
        <v>5.05</v>
      </c>
      <c r="D21" s="134">
        <f>IF(ISNUMBER(VALUE(SUBSTITUTE(実質収支比率等に係る経年分析!H$49,"▲","-"))),ROUND(VALUE(SUBSTITUTE(実質収支比率等に係る経年分析!H$49,"▲","-")),2),NA())</f>
        <v>7.48</v>
      </c>
      <c r="E21" s="134">
        <f>IF(ISNUMBER(VALUE(SUBSTITUTE(実質収支比率等に係る経年分析!I$49,"▲","-"))),ROUND(VALUE(SUBSTITUTE(実質収支比率等に係る経年分析!I$49,"▲","-")),2),NA())</f>
        <v>4.1100000000000003</v>
      </c>
      <c r="F21" s="134">
        <f>IF(ISNUMBER(VALUE(SUBSTITUTE(実質収支比率等に係る経年分析!J$49,"▲","-"))),ROUND(VALUE(SUBSTITUTE(実質収支比率等に係る経年分析!J$49,"▲","-")),2),NA())</f>
        <v>-0.11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長井市浄化槽事業特別会計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長井市農業集落排水事業特別会計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長井市公共下水道事業特別会計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長井市後期高齢者医療特別会計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長井市介護保険特別会計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長井市国民健康保険特別会計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1.55</v>
      </c>
    </row>
    <row r="35" spans="1:16">
      <c r="A35" s="135" t="str">
        <f>IF(連結実質赤字比率に係る赤字・黒字の構成分析!C$35="",NA(),連結実質赤字比率に係る赤字・黒字の構成分析!C$35)</f>
        <v>長井市水道事業会計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1092</v>
      </c>
      <c r="E42" s="136"/>
      <c r="F42" s="136"/>
      <c r="G42" s="136">
        <f>'実質公債費比率（分子）の構造'!L$52</f>
        <v>1110</v>
      </c>
      <c r="H42" s="136"/>
      <c r="I42" s="136"/>
      <c r="J42" s="136">
        <f>'実質公債費比率（分子）の構造'!M$52</f>
        <v>1180</v>
      </c>
      <c r="K42" s="136"/>
      <c r="L42" s="136"/>
      <c r="M42" s="136">
        <f>'実質公債費比率（分子）の構造'!N$52</f>
        <v>1187</v>
      </c>
      <c r="N42" s="136"/>
      <c r="O42" s="136"/>
      <c r="P42" s="136">
        <f>'実質公債費比率（分子）の構造'!O$52</f>
        <v>1307</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71</v>
      </c>
      <c r="C44" s="136"/>
      <c r="D44" s="136"/>
      <c r="E44" s="136">
        <f>'実質公債費比率（分子）の構造'!L$50</f>
        <v>81</v>
      </c>
      <c r="F44" s="136"/>
      <c r="G44" s="136"/>
      <c r="H44" s="136">
        <f>'実質公債費比率（分子）の構造'!M$50</f>
        <v>52</v>
      </c>
      <c r="I44" s="136"/>
      <c r="J44" s="136"/>
      <c r="K44" s="136">
        <f>'実質公債費比率（分子）の構造'!N$50</f>
        <v>51</v>
      </c>
      <c r="L44" s="136"/>
      <c r="M44" s="136"/>
      <c r="N44" s="136">
        <f>'実質公債費比率（分子）の構造'!O$50</f>
        <v>2</v>
      </c>
      <c r="O44" s="136"/>
      <c r="P44" s="136"/>
    </row>
    <row r="45" spans="1:16">
      <c r="A45" s="136" t="s">
        <v>54</v>
      </c>
      <c r="B45" s="136">
        <f>'実質公債費比率（分子）の構造'!K$49</f>
        <v>286</v>
      </c>
      <c r="C45" s="136"/>
      <c r="D45" s="136"/>
      <c r="E45" s="136">
        <f>'実質公債費比率（分子）の構造'!L$49</f>
        <v>287</v>
      </c>
      <c r="F45" s="136"/>
      <c r="G45" s="136"/>
      <c r="H45" s="136">
        <f>'実質公債費比率（分子）の構造'!M$49</f>
        <v>257</v>
      </c>
      <c r="I45" s="136"/>
      <c r="J45" s="136"/>
      <c r="K45" s="136">
        <f>'実質公債費比率（分子）の構造'!N$49</f>
        <v>223</v>
      </c>
      <c r="L45" s="136"/>
      <c r="M45" s="136"/>
      <c r="N45" s="136">
        <f>'実質公債費比率（分子）の構造'!O$49</f>
        <v>223</v>
      </c>
      <c r="O45" s="136"/>
      <c r="P45" s="136"/>
    </row>
    <row r="46" spans="1:16">
      <c r="A46" s="136" t="s">
        <v>55</v>
      </c>
      <c r="B46" s="136">
        <f>'実質公債費比率（分子）の構造'!K$48</f>
        <v>614</v>
      </c>
      <c r="C46" s="136"/>
      <c r="D46" s="136"/>
      <c r="E46" s="136">
        <f>'実質公債費比率（分子）の構造'!L$48</f>
        <v>655</v>
      </c>
      <c r="F46" s="136"/>
      <c r="G46" s="136"/>
      <c r="H46" s="136">
        <f>'実質公債費比率（分子）の構造'!M$48</f>
        <v>777</v>
      </c>
      <c r="I46" s="136"/>
      <c r="J46" s="136"/>
      <c r="K46" s="136">
        <f>'実質公債費比率（分子）の構造'!N$48</f>
        <v>790</v>
      </c>
      <c r="L46" s="136"/>
      <c r="M46" s="136"/>
      <c r="N46" s="136">
        <f>'実質公債費比率（分子）の構造'!O$48</f>
        <v>807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1281</v>
      </c>
      <c r="C49" s="136"/>
      <c r="D49" s="136"/>
      <c r="E49" s="136">
        <f>'実質公債費比率（分子）の構造'!L$45</f>
        <v>1203</v>
      </c>
      <c r="F49" s="136"/>
      <c r="G49" s="136"/>
      <c r="H49" s="136">
        <f>'実質公債費比率（分子）の構造'!M$45</f>
        <v>1086</v>
      </c>
      <c r="I49" s="136"/>
      <c r="J49" s="136"/>
      <c r="K49" s="136">
        <f>'実質公債費比率（分子）の構造'!N$45</f>
        <v>1027</v>
      </c>
      <c r="L49" s="136"/>
      <c r="M49" s="136"/>
      <c r="N49" s="136">
        <f>'実質公債費比率（分子）の構造'!O$45</f>
        <v>980</v>
      </c>
      <c r="O49" s="136"/>
      <c r="P49" s="136"/>
    </row>
    <row r="50" spans="1:16">
      <c r="A50" s="136" t="s">
        <v>59</v>
      </c>
      <c r="B50" s="136" t="e">
        <f>NA()</f>
        <v>#N/A</v>
      </c>
      <c r="C50" s="136">
        <f>IF(ISNUMBER('実質公債費比率（分子）の構造'!K$53),'実質公債費比率（分子）の構造'!K$53,NA())</f>
        <v>1161</v>
      </c>
      <c r="D50" s="136" t="e">
        <f>NA()</f>
        <v>#N/A</v>
      </c>
      <c r="E50" s="136" t="e">
        <f>NA()</f>
        <v>#N/A</v>
      </c>
      <c r="F50" s="136">
        <f>IF(ISNUMBER('実質公債費比率（分子）の構造'!L$53),'実質公債費比率（分子）の構造'!L$53,NA())</f>
        <v>1116</v>
      </c>
      <c r="G50" s="136" t="e">
        <f>NA()</f>
        <v>#N/A</v>
      </c>
      <c r="H50" s="136" t="e">
        <f>NA()</f>
        <v>#N/A</v>
      </c>
      <c r="I50" s="136">
        <f>IF(ISNUMBER('実質公債費比率（分子）の構造'!M$53),'実質公債費比率（分子）の構造'!M$53,NA())</f>
        <v>992</v>
      </c>
      <c r="J50" s="136" t="e">
        <f>NA()</f>
        <v>#N/A</v>
      </c>
      <c r="K50" s="136" t="e">
        <f>NA()</f>
        <v>#N/A</v>
      </c>
      <c r="L50" s="136">
        <f>IF(ISNUMBER('実質公債費比率（分子）の構造'!N$53),'実質公債費比率（分子）の構造'!N$53,NA())</f>
        <v>904</v>
      </c>
      <c r="M50" s="136" t="e">
        <f>NA()</f>
        <v>#N/A</v>
      </c>
      <c r="N50" s="136" t="e">
        <f>NA()</f>
        <v>#N/A</v>
      </c>
      <c r="O50" s="136">
        <f>IF(ISNUMBER('実質公債費比率（分子）の構造'!O$53),'実質公債費比率（分子）の構造'!O$53,NA())</f>
        <v>706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12006</v>
      </c>
      <c r="E56" s="135"/>
      <c r="F56" s="135"/>
      <c r="G56" s="135">
        <f>'将来負担比率（分子）の構造'!J$51</f>
        <v>12432</v>
      </c>
      <c r="H56" s="135"/>
      <c r="I56" s="135"/>
      <c r="J56" s="135">
        <f>'将来負担比率（分子）の構造'!K$51</f>
        <v>12735</v>
      </c>
      <c r="K56" s="135"/>
      <c r="L56" s="135"/>
      <c r="M56" s="135">
        <f>'将来負担比率（分子）の構造'!L$51</f>
        <v>13004</v>
      </c>
      <c r="N56" s="135"/>
      <c r="O56" s="135"/>
      <c r="P56" s="135">
        <f>'将来負担比率（分子）の構造'!M$51</f>
        <v>12705</v>
      </c>
    </row>
    <row r="57" spans="1:16">
      <c r="A57" s="135" t="s">
        <v>35</v>
      </c>
      <c r="B57" s="135"/>
      <c r="C57" s="135"/>
      <c r="D57" s="135">
        <f>'将来負担比率（分子）の構造'!I$50</f>
        <v>1727</v>
      </c>
      <c r="E57" s="135"/>
      <c r="F57" s="135"/>
      <c r="G57" s="135">
        <f>'将来負担比率（分子）の構造'!J$50</f>
        <v>1505</v>
      </c>
      <c r="H57" s="135"/>
      <c r="I57" s="135"/>
      <c r="J57" s="135">
        <f>'将来負担比率（分子）の構造'!K$50</f>
        <v>1334</v>
      </c>
      <c r="K57" s="135"/>
      <c r="L57" s="135"/>
      <c r="M57" s="135">
        <f>'将来負担比率（分子）の構造'!L$50</f>
        <v>1180</v>
      </c>
      <c r="N57" s="135"/>
      <c r="O57" s="135"/>
      <c r="P57" s="135">
        <f>'将来負担比率（分子）の構造'!M$50</f>
        <v>1109</v>
      </c>
    </row>
    <row r="58" spans="1:16">
      <c r="A58" s="135" t="s">
        <v>34</v>
      </c>
      <c r="B58" s="135"/>
      <c r="C58" s="135"/>
      <c r="D58" s="135">
        <f>'将来負担比率（分子）の構造'!I$49</f>
        <v>1168</v>
      </c>
      <c r="E58" s="135"/>
      <c r="F58" s="135"/>
      <c r="G58" s="135">
        <f>'将来負担比率（分子）の構造'!J$49</f>
        <v>1153</v>
      </c>
      <c r="H58" s="135"/>
      <c r="I58" s="135"/>
      <c r="J58" s="135">
        <f>'将来負担比率（分子）の構造'!K$49</f>
        <v>1629</v>
      </c>
      <c r="K58" s="135"/>
      <c r="L58" s="135"/>
      <c r="M58" s="135">
        <f>'将来負担比率（分子）の構造'!L$49</f>
        <v>2331</v>
      </c>
      <c r="N58" s="135"/>
      <c r="O58" s="135"/>
      <c r="P58" s="135">
        <f>'将来負担比率（分子）の構造'!M$49</f>
        <v>2041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2782</v>
      </c>
      <c r="C62" s="135"/>
      <c r="D62" s="135"/>
      <c r="E62" s="135">
        <f>'将来負担比率（分子）の構造'!J$45</f>
        <v>2711</v>
      </c>
      <c r="F62" s="135"/>
      <c r="G62" s="135"/>
      <c r="H62" s="135">
        <f>'将来負担比率（分子）の構造'!K$45</f>
        <v>2765</v>
      </c>
      <c r="I62" s="135"/>
      <c r="J62" s="135"/>
      <c r="K62" s="135">
        <f>'将来負担比率（分子）の構造'!L$45</f>
        <v>2679</v>
      </c>
      <c r="L62" s="135"/>
      <c r="M62" s="135"/>
      <c r="N62" s="135">
        <f>'将来負担比率（分子）の構造'!M$45</f>
        <v>2575</v>
      </c>
      <c r="O62" s="135"/>
      <c r="P62" s="135"/>
    </row>
    <row r="63" spans="1:16">
      <c r="A63" s="135" t="s">
        <v>28</v>
      </c>
      <c r="B63" s="135">
        <f>'将来負担比率（分子）の構造'!I$44</f>
        <v>2922</v>
      </c>
      <c r="C63" s="135"/>
      <c r="D63" s="135"/>
      <c r="E63" s="135">
        <f>'将来負担比率（分子）の構造'!J$44</f>
        <v>2760</v>
      </c>
      <c r="F63" s="135"/>
      <c r="G63" s="135"/>
      <c r="H63" s="135">
        <f>'将来負担比率（分子）の構造'!K$44</f>
        <v>2766</v>
      </c>
      <c r="I63" s="135"/>
      <c r="J63" s="135"/>
      <c r="K63" s="135">
        <f>'将来負担比率（分子）の構造'!L$44</f>
        <v>2998</v>
      </c>
      <c r="L63" s="135"/>
      <c r="M63" s="135"/>
      <c r="N63" s="135">
        <f>'将来負担比率（分子）の構造'!M$44</f>
        <v>2868</v>
      </c>
      <c r="O63" s="135"/>
      <c r="P63" s="135"/>
    </row>
    <row r="64" spans="1:16">
      <c r="A64" s="135" t="s">
        <v>27</v>
      </c>
      <c r="B64" s="135">
        <f>'将来負担比率（分子）の構造'!I$43</f>
        <v>8510</v>
      </c>
      <c r="C64" s="135"/>
      <c r="D64" s="135"/>
      <c r="E64" s="135">
        <f>'将来負担比率（分子）の構造'!J$43</f>
        <v>8243</v>
      </c>
      <c r="F64" s="135"/>
      <c r="G64" s="135"/>
      <c r="H64" s="135">
        <f>'将来負担比率（分子）の構造'!K$43</f>
        <v>7884</v>
      </c>
      <c r="I64" s="135"/>
      <c r="J64" s="135"/>
      <c r="K64" s="135">
        <f>'将来負担比率（分子）の構造'!L$43</f>
        <v>7650</v>
      </c>
      <c r="L64" s="135"/>
      <c r="M64" s="135"/>
      <c r="N64" s="135">
        <f>'将来負担比率（分子）の構造'!M$43</f>
        <v>7020</v>
      </c>
      <c r="O64" s="135"/>
      <c r="P64" s="135"/>
    </row>
    <row r="65" spans="1:16">
      <c r="A65" s="135" t="s">
        <v>26</v>
      </c>
      <c r="B65" s="135">
        <f>'将来負担比率（分子）の構造'!I$42</f>
        <v>257</v>
      </c>
      <c r="C65" s="135"/>
      <c r="D65" s="135"/>
      <c r="E65" s="135">
        <f>'将来負担比率（分子）の構造'!J$42</f>
        <v>161</v>
      </c>
      <c r="F65" s="135"/>
      <c r="G65" s="135"/>
      <c r="H65" s="135">
        <f>'将来負担比率（分子）の構造'!K$42</f>
        <v>84</v>
      </c>
      <c r="I65" s="135"/>
      <c r="J65" s="135"/>
      <c r="K65" s="135">
        <f>'将来負担比率（分子）の構造'!L$42</f>
        <v>12</v>
      </c>
      <c r="L65" s="135"/>
      <c r="M65" s="135"/>
      <c r="N65" s="135">
        <f>'将来負担比率（分子）の構造'!M$42</f>
        <v>10</v>
      </c>
      <c r="O65" s="135"/>
      <c r="P65" s="135"/>
    </row>
    <row r="66" spans="1:16">
      <c r="A66" s="135" t="s">
        <v>25</v>
      </c>
      <c r="B66" s="135">
        <f>'将来負担比率（分子）の構造'!I$41</f>
        <v>11168</v>
      </c>
      <c r="C66" s="135"/>
      <c r="D66" s="135"/>
      <c r="E66" s="135">
        <f>'将来負担比率（分子）の構造'!J$41</f>
        <v>10781</v>
      </c>
      <c r="F66" s="135"/>
      <c r="G66" s="135"/>
      <c r="H66" s="135">
        <f>'将来負担比率（分子）の構造'!K$41</f>
        <v>10963</v>
      </c>
      <c r="I66" s="135"/>
      <c r="J66" s="135"/>
      <c r="K66" s="135">
        <f>'将来負担比率（分子）の構造'!L$41</f>
        <v>11103</v>
      </c>
      <c r="L66" s="135"/>
      <c r="M66" s="135"/>
      <c r="N66" s="135">
        <f>'将来負担比率（分子）の構造'!M$41</f>
        <v>11522</v>
      </c>
      <c r="O66" s="135"/>
      <c r="P66" s="135"/>
    </row>
    <row r="67" spans="1:16">
      <c r="A67" s="135" t="s">
        <v>63</v>
      </c>
      <c r="B67" s="135" t="e">
        <f>NA()</f>
        <v>#N/A</v>
      </c>
      <c r="C67" s="135">
        <f>IF(ISNUMBER('将来負担比率（分子）の構造'!I$52), IF('将来負担比率（分子）の構造'!I$52 &lt; 0, 0, '将来負担比率（分子）の構造'!I$52), NA())</f>
        <v>10770</v>
      </c>
      <c r="D67" s="135" t="e">
        <f>NA()</f>
        <v>#N/A</v>
      </c>
      <c r="E67" s="135" t="e">
        <f>NA()</f>
        <v>#N/A</v>
      </c>
      <c r="F67" s="135">
        <f>IF(ISNUMBER('将来負担比率（分子）の構造'!J$52), IF('将来負担比率（分子）の構造'!J$52 &lt; 0, 0, '将来負担比率（分子）の構造'!J$52), NA())</f>
        <v>9567</v>
      </c>
      <c r="G67" s="135" t="e">
        <f>NA()</f>
        <v>#N/A</v>
      </c>
      <c r="H67" s="135" t="e">
        <f>NA()</f>
        <v>#N/A</v>
      </c>
      <c r="I67" s="135">
        <f>IF(ISNUMBER('将来負担比率（分子）の構造'!K$52), IF('将来負担比率（分子）の構造'!K$52 &lt; 0, 0, '将来負担比率（分子）の構造'!K$52), NA())</f>
        <v>8765</v>
      </c>
      <c r="J67" s="135" t="e">
        <f>NA()</f>
        <v>#N/A</v>
      </c>
      <c r="K67" s="135" t="e">
        <f>NA()</f>
        <v>#N/A</v>
      </c>
      <c r="L67" s="135">
        <f>IF(ISNUMBER('将来負担比率（分子）の構造'!L$52), IF('将来負担比率（分子）の構造'!L$52 &lt; 0, 0, '将来負担比率（分子）の構造'!L$52), NA())</f>
        <v>7927</v>
      </c>
      <c r="M67" s="135" t="e">
        <f>NA()</f>
        <v>#N/A</v>
      </c>
      <c r="N67" s="135" t="e">
        <f>NA()</f>
        <v>#N/A</v>
      </c>
      <c r="O67" s="135">
        <f>IF(ISNUMBER('将来負担比率（分子）の構造'!M$52), IF('将来負担比率（分子）の構造'!M$52 &lt; 0, 0, '将来負担比率（分子）の構造'!M$52), NA())</f>
        <v>8139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02007</cp:lastModifiedBy>
  <cp:lastPrinted>2016-04-25T00:37:28Z</cp:lastPrinted>
  <dcterms:created xsi:type="dcterms:W3CDTF">2016-02-15T00:42:04Z</dcterms:created>
  <dcterms:modified xsi:type="dcterms:W3CDTF">2016-05-06T01:48:02Z</dcterms:modified>
  <cp:category/>
</cp:coreProperties>
</file>